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Саянское отделение\Иркутская обл., п. Новонукутский, ул. Майская, 29а\2025\Аукцион\"/>
    </mc:Choice>
  </mc:AlternateContent>
  <xr:revisionPtr revIDLastSave="0" documentId="13_ncr:1_{0A3E79F3-E59B-4436-A2DE-1BC74E81DF35}" xr6:coauthVersionLast="47" xr6:coauthVersionMax="47" xr10:uidLastSave="{00000000-0000-0000-0000-000000000000}"/>
  <bookViews>
    <workbookView xWindow="28680" yWindow="2490" windowWidth="24240" windowHeight="13140" xr2:uid="{00000000-000D-0000-FFFF-FFFF00000000}"/>
  </bookViews>
  <sheets>
    <sheet name="1" sheetId="4" r:id="rId1"/>
  </sheets>
  <definedNames>
    <definedName name="_xlnm.Print_Area" localSheetId="0">'1'!$A$1:$L$106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  <c r="D60" i="4" l="1"/>
  <c r="K60" i="4" s="1"/>
  <c r="K39" i="4"/>
  <c r="G39" i="4"/>
  <c r="D39" i="4"/>
  <c r="D41" i="4"/>
  <c r="K40" i="4"/>
  <c r="D44" i="4" l="1"/>
  <c r="D68" i="4"/>
  <c r="K44" i="4" l="1"/>
  <c r="G44" i="4"/>
  <c r="G31" i="4" l="1"/>
  <c r="D31" i="4"/>
  <c r="K31" i="4" s="1"/>
</calcChain>
</file>

<file path=xl/sharedStrings.xml><?xml version="1.0" encoding="utf-8"?>
<sst xmlns="http://schemas.openxmlformats.org/spreadsheetml/2006/main" count="672" uniqueCount="275">
  <si>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</si>
  <si>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</si>
  <si>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</si>
  <si>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</si>
  <si>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</si>
  <si>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</si>
  <si>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>м</t>
  </si>
  <si>
    <t>шт.</t>
  </si>
  <si>
    <t>Ед. изм</t>
  </si>
  <si>
    <t>Потребность в основных материалах</t>
  </si>
  <si>
    <t>Использование</t>
  </si>
  <si>
    <t>1</t>
  </si>
  <si>
    <t>2</t>
  </si>
  <si>
    <t>3</t>
  </si>
  <si>
    <t>4</t>
  </si>
  <si>
    <t>6</t>
  </si>
  <si>
    <t>7</t>
  </si>
  <si>
    <t>8</t>
  </si>
  <si>
    <t>10</t>
  </si>
  <si>
    <t>9</t>
  </si>
  <si>
    <t>Общестроительные работы</t>
  </si>
  <si>
    <t>подрядчик</t>
  </si>
  <si>
    <t>кг</t>
  </si>
  <si>
    <t>12</t>
  </si>
  <si>
    <t>11</t>
  </si>
  <si>
    <t>13</t>
  </si>
  <si>
    <t>14</t>
  </si>
  <si>
    <t>15</t>
  </si>
  <si>
    <t>п.м.</t>
  </si>
  <si>
    <t>стр. мусор</t>
  </si>
  <si>
    <t>Административное здание</t>
  </si>
  <si>
    <t>Ремонт кровли</t>
  </si>
  <si>
    <t>16</t>
  </si>
  <si>
    <t>17</t>
  </si>
  <si>
    <t>18</t>
  </si>
  <si>
    <t>19</t>
  </si>
  <si>
    <t>Установка металлических порогов</t>
  </si>
  <si>
    <t>Дефектная ведомость № 1 (ведомость объемов работ)</t>
  </si>
  <si>
    <t>Поставщик</t>
  </si>
  <si>
    <t>Гараж</t>
  </si>
  <si>
    <t>Благоустройство</t>
  </si>
  <si>
    <t>м.п.</t>
  </si>
  <si>
    <t>повт.исп.</t>
  </si>
  <si>
    <t>т</t>
  </si>
  <si>
    <t>21</t>
  </si>
  <si>
    <t>20</t>
  </si>
  <si>
    <t xml:space="preserve">м2         </t>
  </si>
  <si>
    <t>УТВЕРЖДАЮ:</t>
  </si>
  <si>
    <t>6,0</t>
  </si>
  <si>
    <t>Приложение № 1 к договору подряда № 08/КР от 28.05.2012 г.</t>
  </si>
  <si>
    <t>8,0</t>
  </si>
  <si>
    <t>2,0</t>
  </si>
  <si>
    <t>1,0</t>
  </si>
  <si>
    <t>м.п</t>
  </si>
  <si>
    <t>понижающий трансформатор на 12В</t>
  </si>
  <si>
    <t>20,0</t>
  </si>
  <si>
    <t xml:space="preserve">Ремонт створок ПВХ окон с регулировкой  </t>
  </si>
  <si>
    <t>65,0</t>
  </si>
  <si>
    <t>30,0</t>
  </si>
  <si>
    <t>шт</t>
  </si>
  <si>
    <t>22</t>
  </si>
  <si>
    <t>1,5</t>
  </si>
  <si>
    <t>Примечания:</t>
  </si>
  <si>
    <t>1.</t>
  </si>
  <si>
    <t xml:space="preserve">Подрядчиком должна быть обеспечена доставка строительного мусора до мест утилизации. </t>
  </si>
  <si>
    <t xml:space="preserve">шт.     </t>
  </si>
  <si>
    <t>по адресу: Иркутская обл., п. Новонукутский, ул. Майская, 29 а</t>
  </si>
  <si>
    <t xml:space="preserve">Окраска стен оклеенных обоями </t>
  </si>
  <si>
    <t>м                    м.п</t>
  </si>
  <si>
    <t>7,0                  10,0</t>
  </si>
  <si>
    <t>стр.мусор</t>
  </si>
  <si>
    <t xml:space="preserve">шт                  шт      </t>
  </si>
  <si>
    <t>1,0                  1,0</t>
  </si>
  <si>
    <t>отв.</t>
  </si>
  <si>
    <r>
      <t xml:space="preserve">вент решётка </t>
    </r>
    <r>
      <rPr>
        <sz val="10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100мм</t>
    </r>
    <r>
      <rPr>
        <sz val="10"/>
        <rFont val="Times New Roman"/>
        <family val="1"/>
        <charset val="204"/>
      </rPr>
      <t xml:space="preserve">                                </t>
    </r>
  </si>
  <si>
    <t xml:space="preserve">шт.      </t>
  </si>
  <si>
    <t>розетка на 2 места</t>
  </si>
  <si>
    <t>Смена светильников в гараже</t>
  </si>
  <si>
    <t xml:space="preserve"> шт.                 </t>
  </si>
  <si>
    <t xml:space="preserve">7,0                    </t>
  </si>
  <si>
    <t>Производство ремонтно-строительных работ осуществляется в помещениях эксплуатируемого объекта без остановки рабочего процесса предприятия, при этом: в зоне производства ремонтно-строительных работ имеются мебель и иные загромождающие помещения предметы. Стесненность 1,35 (Коэффициент доплат к стоимости работ согласно общих частей СНИП).</t>
  </si>
  <si>
    <t>Начальник Саянского отделения ООО "Иркутскэнергосбыт"_____________Ю.В. Голопёров</t>
  </si>
  <si>
    <t xml:space="preserve">на ремонт помещений административного здания, гаража и элементов благоустройства территории </t>
  </si>
  <si>
    <t>Нукутского производственного участка Саянского отделения ООО "Иркутскэнергосбыт"</t>
  </si>
  <si>
    <t>И.о. начальника Новонукутского производственного участка Саянского отделения ООО "Иркутскэнергосбыт"_____________И.М. Антипов</t>
  </si>
  <si>
    <t>СОГЛАСОВАНО:</t>
  </si>
  <si>
    <t>Главный инженер ООО "Иркутскэнергосбыт"</t>
  </si>
  <si>
    <t>________________О.Н. Герасименко</t>
  </si>
  <si>
    <t>Замена обоев</t>
  </si>
  <si>
    <t>248,0</t>
  </si>
  <si>
    <t>Обои под покраску</t>
  </si>
  <si>
    <t>норма</t>
  </si>
  <si>
    <t>Шпаклевка гипсовая для внутренних работ</t>
  </si>
  <si>
    <t>Грунтование стен за 2 раза</t>
  </si>
  <si>
    <t>Грунтовка</t>
  </si>
  <si>
    <t>Краска водоэмульсионная ВД-АК</t>
  </si>
  <si>
    <t>Замена потолочной системы "Армстронг" в комплекте</t>
  </si>
  <si>
    <t>Потолочная система "Армстронг" в комплекте</t>
  </si>
  <si>
    <t xml:space="preserve">Демонтаж/монтаж ограничителей открывания дверей  </t>
  </si>
  <si>
    <t xml:space="preserve">Ограничитель дверной                         </t>
  </si>
  <si>
    <t>Замена линолеума</t>
  </si>
  <si>
    <t>Замена плинтусов ПВХ</t>
  </si>
  <si>
    <t>Замена мебельных досок шир.250мм</t>
  </si>
  <si>
    <t xml:space="preserve">Мебельная доска  250мм                                  </t>
  </si>
  <si>
    <t>м                    м</t>
  </si>
  <si>
    <t>2               2</t>
  </si>
  <si>
    <t>передать заказчику</t>
  </si>
  <si>
    <t xml:space="preserve">шт          шт </t>
  </si>
  <si>
    <t>1                  2</t>
  </si>
  <si>
    <t>повт.исп.       стр. мусор</t>
  </si>
  <si>
    <t>повт.исп.       подрядчик</t>
  </si>
  <si>
    <t>Замена врезных дверных замков с ручками</t>
  </si>
  <si>
    <t>Врезной дверной замок с ручками и зашелкой</t>
  </si>
  <si>
    <t>Демонтаж/монтаж деревянного дверного полотна с заменой петель</t>
  </si>
  <si>
    <t>Порог одноуровневый (стык) типа Artens шир. 30мм цвет ольха</t>
  </si>
  <si>
    <t>Облицовка металлом слухового окна</t>
  </si>
  <si>
    <t xml:space="preserve">Замена прожекторов вывески </t>
  </si>
  <si>
    <t>Замена кабель каналов</t>
  </si>
  <si>
    <t>Светильник</t>
  </si>
  <si>
    <t xml:space="preserve">Розетка </t>
  </si>
  <si>
    <t>Кабель-канал 15х20</t>
  </si>
  <si>
    <t>Замена розетки на 12В в смотровой яме</t>
  </si>
  <si>
    <t>Замена понижающего трансформатора на 12В</t>
  </si>
  <si>
    <t>Грунтовка глубокого проникновения</t>
  </si>
  <si>
    <t>Эмаль АК-511 цвет серый</t>
  </si>
  <si>
    <t>Пропитка поверхности стен, пола ремонтной ямы и стен гаража антисептирующим раствором за 2 раза</t>
  </si>
  <si>
    <t>Замена потолочных светодиодных светильников на навесе крыльца</t>
  </si>
  <si>
    <t>Прожектор светодиодный уличный типа Wolta WFL-10W/08 10 Вт 5700 К IP65 холодный белый свет</t>
  </si>
  <si>
    <t>Прожектор светодиодный уличный</t>
  </si>
  <si>
    <t>Дверной блок с терморазрывом</t>
  </si>
  <si>
    <t>Замена доводчика входной двери</t>
  </si>
  <si>
    <t>Доводчик входной двери</t>
  </si>
  <si>
    <t>створка слухового окна</t>
  </si>
  <si>
    <t>Решетка МЭ 20 х 20 см белая</t>
  </si>
  <si>
    <t>Замена уголков ПВХ</t>
  </si>
  <si>
    <t>Уголок ПВХ 30х30</t>
  </si>
  <si>
    <t>Конвектор электрический</t>
  </si>
  <si>
    <t>5</t>
  </si>
  <si>
    <t>розетка на 1 место</t>
  </si>
  <si>
    <t>Демонтаж/монтаж объемных датчиков</t>
  </si>
  <si>
    <t>Демонтаж/монтаж дымовых датчиков</t>
  </si>
  <si>
    <t>повт.исп</t>
  </si>
  <si>
    <t>Замена кабельных каналов 16х25</t>
  </si>
  <si>
    <t>Замена кабельных каналов 20х40</t>
  </si>
  <si>
    <t>2,5</t>
  </si>
  <si>
    <t>Конвектор  1500 Вт</t>
  </si>
  <si>
    <t>Прочие работы</t>
  </si>
  <si>
    <t>Очистка помещений от строительного мусора с затариванием в мешки</t>
  </si>
  <si>
    <t>тн</t>
  </si>
  <si>
    <t xml:space="preserve">Влажная уборка помещений 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</si>
  <si>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</si>
  <si>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</si>
  <si>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</si>
  <si>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</si>
  <si>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</si>
  <si>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</si>
  <si>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</si>
  <si>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</si>
  <si>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</si>
  <si>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</si>
  <si>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</si>
  <si>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</si>
  <si>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"___"_______________2025 г.</t>
  </si>
  <si>
    <t>________________</t>
  </si>
  <si>
    <t>Рольставни окна  эл.приводом</t>
  </si>
  <si>
    <t>Замена вент.решёток в облицовку стен из ГКЛ</t>
  </si>
  <si>
    <t>Замена светильников в нише смотровой ямы</t>
  </si>
  <si>
    <t>Замена створок слухового окна 2 шт</t>
  </si>
  <si>
    <t>Монтаж мелких покрытий в месте примыкания к слуховому окну (коньков, ендов и т.д) с устройством гидроизоляции стыков</t>
  </si>
  <si>
    <t>Деревянное дверное полотно                              Петля без врезки</t>
  </si>
  <si>
    <t>Подвесной потолк "Армстронг" в комплекте с подвесной системой</t>
  </si>
  <si>
    <t>Светодиодный светильник типа NLP-MS2-36-6.5K, гарантия 5 лет</t>
  </si>
  <si>
    <t>Светильники светодиодные 600х600</t>
  </si>
  <si>
    <t>Рольставни оконные с эл.приводом в комплекте с 2-х клавишным выключателем</t>
  </si>
  <si>
    <t>Замена кабельных каналов 25х25</t>
  </si>
  <si>
    <t>Замена электрических конвекторов</t>
  </si>
  <si>
    <t>Замена канального вентилятора для вентиляции</t>
  </si>
  <si>
    <t>Канальный вентилятор ВКВ-315Е</t>
  </si>
  <si>
    <t xml:space="preserve">Светодиодный светильник типа NLP-MS2-36-6.5K, гарантия 5 лет                                               </t>
  </si>
  <si>
    <t>Конвектор типа Timberk TEC.E0 M 1500</t>
  </si>
  <si>
    <t>Розетка на 2 места накладной монтаж</t>
  </si>
  <si>
    <t>12,0</t>
  </si>
  <si>
    <t>Замена светильников 600х600 в подвесном потолке</t>
  </si>
  <si>
    <t>Замена конвектора 2000 Вт с нижним расположением блока управления</t>
  </si>
  <si>
    <t>Ремонт примыкания оконного блока к стене из монтажной пены</t>
  </si>
  <si>
    <t>Монтажная пена 750мл</t>
  </si>
  <si>
    <t>бал</t>
  </si>
  <si>
    <t>Откосы пластиковые шир. 200 мм</t>
  </si>
  <si>
    <t>Выключатель 1 клавиша (цвет белый)</t>
  </si>
  <si>
    <t>Выключатель 2 клавиши (цвет белый)</t>
  </si>
  <si>
    <t>Розетка на 1 место накладной монтаж</t>
  </si>
  <si>
    <t>Уплотнитель</t>
  </si>
  <si>
    <t>Объемный датчик</t>
  </si>
  <si>
    <t>Дымовой датчик</t>
  </si>
  <si>
    <t>Кабель-канал 16х25</t>
  </si>
  <si>
    <t>Кабель-канал 20х40</t>
  </si>
  <si>
    <t>Кабель-канал 25х25</t>
  </si>
  <si>
    <t>Демонтаж//монтаж подоконных досок</t>
  </si>
  <si>
    <t>Доска подоконная</t>
  </si>
  <si>
    <t>повт. исп.</t>
  </si>
  <si>
    <t>Антисептирующий раствор</t>
  </si>
  <si>
    <t>Краска МА-15 (цвет согласовать с заказчиком)</t>
  </si>
  <si>
    <t>Понижающий трансформатор на 12В</t>
  </si>
  <si>
    <t xml:space="preserve">Деревянное дверное полотно  800*2000 мм                                                                                   Петля без врезки типа Fuaro 500-2ВВ 100x75x2.5 мм сталь цвет матовое золото
</t>
  </si>
  <si>
    <r>
      <t xml:space="preserve">Вент решётка </t>
    </r>
    <r>
      <rPr>
        <sz val="10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100мм</t>
    </r>
    <r>
      <rPr>
        <sz val="10"/>
        <rFont val="Times New Roman"/>
        <family val="1"/>
        <charset val="204"/>
      </rPr>
      <t xml:space="preserve">                                </t>
    </r>
  </si>
  <si>
    <t>Замена входного металлического дверного блока с терморазрывом (1,096х2,123)</t>
  </si>
  <si>
    <t>35</t>
  </si>
  <si>
    <t>36</t>
  </si>
  <si>
    <t>Замена рольставень оконных с эл.приводом в комплекте с 2-х клавишным выключателем 1740*1670 мм</t>
  </si>
  <si>
    <t>Замена двухклавишного выключателя рольставней</t>
  </si>
  <si>
    <t>Выключатель двухклавишный рольставень</t>
  </si>
  <si>
    <t>Монтаж силового кабеля в гофре-трубе</t>
  </si>
  <si>
    <t>Выключатель 1 клавишн. (цвет белый)</t>
  </si>
  <si>
    <t>Выключатель 2 клавишн (цвет белый)</t>
  </si>
  <si>
    <t>Дверной блок металлический утепленный  с коробкой, с терморазрывом, наличниками, доборами, замком, ручкой.</t>
  </si>
  <si>
    <t>Замена москитных сеток 700*1400 мм</t>
  </si>
  <si>
    <t>Москитная сетка (0,7х1,4)</t>
  </si>
  <si>
    <t>Москитная сетка 700*1400 мм</t>
  </si>
  <si>
    <t>Сверление отверстий диам.100мм в деревянных конструкциях карниза и слухового окна</t>
  </si>
  <si>
    <t>Монтаж металлических вентиляционных решеток 20х20 в слуховое окно и карниза кровли</t>
  </si>
  <si>
    <t>Оцинкованная сталь с полимерным покрытием (цвет синий) толщ. 0,5 мм</t>
  </si>
  <si>
    <t xml:space="preserve">Демонтаж мелких покрытий (коньков, ендов и т.д) </t>
  </si>
  <si>
    <t>Конёк из оцинкованой стали</t>
  </si>
  <si>
    <t>Оцинкованная сталь с полимерным покрытием (цвет синий)  толщ. 0,7 мм  (7м*0,6)                                             бутилкаучуковая лента</t>
  </si>
  <si>
    <t>Уголок из оцинкованной стали с полимерным покрытием 25*25 толщ. 0,5 мм</t>
  </si>
  <si>
    <t>Шпаклевка для внутренних работ типа KrasLand-001</t>
  </si>
  <si>
    <t>Краска ПФ-115</t>
  </si>
  <si>
    <t>Покраска стен гаража краской ПФ на 2 раза c предварительной расчисткой, шпатлеванием, грунтованием 35%.</t>
  </si>
  <si>
    <t>Масляная окраска ранее окрашенных ворот гаража с двух сторон с расчисткой 10%</t>
  </si>
  <si>
    <t>Грунтование пола за 1 раза</t>
  </si>
  <si>
    <t>Установка системы вызова для маломобильных групп населения с табличкой со шрифтом Брайля</t>
  </si>
  <si>
    <t>Комплект системы вызова  для маломобильных групп населения с табличкой со шрифтом Брайля</t>
  </si>
  <si>
    <t>Установка таблички перед калиткой с наименованием организации и временем работы со шрифтом Брайля</t>
  </si>
  <si>
    <t>Табличка с наименованием организации и временем работы со шрифтом Брайля</t>
  </si>
  <si>
    <t>Погрузка и вывоз строительного мусора на растояние до 15 км</t>
  </si>
  <si>
    <t>Перенос мебели</t>
  </si>
  <si>
    <t>Замена наружного выключателя</t>
  </si>
  <si>
    <t>Выключатель наружный</t>
  </si>
  <si>
    <t>Замена кабеля ВВГнг 3*1,5 в гофре</t>
  </si>
  <si>
    <t>Кабель ВВГнг 3*1,5</t>
  </si>
  <si>
    <t xml:space="preserve">Замена светильников наружного освещения </t>
  </si>
  <si>
    <t xml:space="preserve">шт.          </t>
  </si>
  <si>
    <t xml:space="preserve">Сплошная шпаклевание стен </t>
  </si>
  <si>
    <t>Конвектор электрический типа Otgon TOP 2000 Вт</t>
  </si>
  <si>
    <t xml:space="preserve">Светильник светодиодный накладной типа LED круглый накладной пластиковый 12Вт Navigator IP54     </t>
  </si>
  <si>
    <t>Кабель-канал 25*16</t>
  </si>
  <si>
    <t>Кабель-канал 40*25</t>
  </si>
  <si>
    <t>Обрамление уголком проемов</t>
  </si>
  <si>
    <t>Окраска бетонных полов за 2 раза</t>
  </si>
  <si>
    <t>Прожектор светодиодный с датчиком движения и освещенности</t>
  </si>
  <si>
    <t>Гофра  ПНД 20</t>
  </si>
  <si>
    <t>Клининговая уборка помещений</t>
  </si>
  <si>
    <t>98,00</t>
  </si>
  <si>
    <t>Обои</t>
  </si>
  <si>
    <t>Линолеум</t>
  </si>
  <si>
    <t>Плинтус ПВХ</t>
  </si>
  <si>
    <t>97,0</t>
  </si>
  <si>
    <t>Прожектор светодиодный</t>
  </si>
  <si>
    <t xml:space="preserve">Светильник светодиодный накладной </t>
  </si>
  <si>
    <t xml:space="preserve">светильник светодиодный                              </t>
  </si>
  <si>
    <t>Замки с ручками                                                                        Доводчик пневматический DSM-150K/M</t>
  </si>
  <si>
    <t xml:space="preserve">Замена приборов запирания и пневматического доводчика на входную калитку </t>
  </si>
  <si>
    <t xml:space="preserve">Замки с ручками                                                                        Доводчик пневматический </t>
  </si>
  <si>
    <t>Замена выключателей 1 кл.</t>
  </si>
  <si>
    <t>Замена выключателей 2 кл.</t>
  </si>
  <si>
    <t>Замена  розеток на 1 место</t>
  </si>
  <si>
    <t>Замена  розеток на 2 места</t>
  </si>
  <si>
    <t>И.о. начальника ОКСиКР ООО "Иркутскэнергосбыт"_____________К.В. Коровин</t>
  </si>
  <si>
    <t>Кабель ВВН-нг-LS ГОСТ 3х1,5                                                  Гофра-труба d=20мм</t>
  </si>
  <si>
    <t>Мебельная доска  250мм                                                           саморезы 4х45мм</t>
  </si>
  <si>
    <t>Створка слухового окна 2 шт. (0,75*1,0)</t>
  </si>
  <si>
    <t>Приложение № 1 к договору подряда № /КР от "____"______________2025г.</t>
  </si>
  <si>
    <t xml:space="preserve">Линолеум полукоммерческий 32 класс </t>
  </si>
  <si>
    <t xml:space="preserve">Плинтус напольный ПВХ </t>
  </si>
  <si>
    <t xml:space="preserve">Замена откосов пластиковых 1500*1500 шир. 200 мм;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</si>
</sst>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1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Continuous" vertical="center" wrapText="1"/>
    </xf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8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Fill="1"/>
    <xf numFmtId="0" fontId="1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Border="1" applyAlignment="1">
      <alignment horizontal="center"/>
    </xf>
    <xf numFmtId="49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/>
    <xf numFmtId="49" fontId="6" fillId="0" borderId="0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6" fillId="0" borderId="0" xfId="0" applyFont="1" applyFill="1"/>
    <xf numFmtId="0" fontId="13" fillId="0" borderId="0" xfId="0" applyFont="1"/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Alignment="1">
      <alignment horizontal="center" vertical="top" wrapText="1"/>
    </xf>
    <xf numFmtId="2" fontId="1" fillId="0" borderId="0" xfId="0" applyNumberFormat="1" applyFont="1" applyFill="1"/>
    <xf numFmtId="2" fontId="6" fillId="0" borderId="0" xfId="0" applyNumberFormat="1" applyFont="1" applyFill="1"/>
    <xf numFmtId="2" fontId="2" fillId="0" borderId="0" xfId="0" applyNumberFormat="1" applyFont="1" applyFill="1"/>
    <xf numFmtId="2" fontId="2" fillId="0" borderId="0" xfId="0" applyNumberFormat="1" applyFont="1" applyFill="1" applyAlignment="1">
      <alignment horizontal="left" vertical="top" wrapText="1"/>
    </xf>
    <xf numFmtId="2" fontId="2" fillId="0" borderId="0" xfId="0" applyNumberFormat="1" applyFont="1" applyAlignment="1">
      <alignment horizontal="center" vertical="top" wrapText="1"/>
    </xf>
    <xf numFmtId="2" fontId="2" fillId="0" borderId="0" xfId="0" applyNumberFormat="1" applyFont="1" applyAlignment="1">
      <alignment horizontal="centerContinuous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Fill="1"/>
    <xf numFmtId="2" fontId="6" fillId="0" borderId="0" xfId="0" applyNumberFormat="1" applyFont="1" applyFill="1" applyBorder="1" applyAlignment="1">
      <alignment horizontal="left" vertical="center" wrapText="1"/>
    </xf>
    <xf numFmtId="2" fontId="6" fillId="0" borderId="0" xfId="0" applyNumberFormat="1" applyFont="1" applyAlignment="1">
      <alignment horizontal="left"/>
    </xf>
    <xf numFmtId="2" fontId="6" fillId="0" borderId="0" xfId="0" applyNumberFormat="1" applyFont="1"/>
    <xf numFmtId="2" fontId="2" fillId="0" borderId="0" xfId="0" applyNumberFormat="1" applyFont="1" applyAlignment="1">
      <alignment horizontal="left" vertical="top"/>
    </xf>
    <xf numFmtId="2" fontId="4" fillId="3" borderId="3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0" fillId="4" borderId="0" xfId="0" applyFill="1"/>
    <xf numFmtId="49" fontId="1" fillId="2" borderId="1" xfId="0" applyNumberFormat="1" applyFont="1" applyFill="1" applyBorder="1" applyAlignment="1">
      <alignment horizontal="left" vertical="top" wrapText="1"/>
    </xf>
    <xf numFmtId="0" fontId="1" fillId="4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1" xfId="0" applyFont="1" applyFill="1" applyBorder="1" applyAlignment="1">
      <alignment horizontal="left" vertical="center" wrapText="1"/>
    </xf>
    <xf numFmtId="0" fontId="6" fillId="2" borderId="0" xfId="0" applyFont="1" applyFill="1"/>
    <xf numFmtId="0" fontId="1" fillId="0" borderId="0" xfId="0" applyFont="1" applyAlignment="1">
      <alignment horizontal="right" vertical="top" wrapText="1"/>
    </xf>
    <xf numFmtId="0" fontId="1" fillId="0" borderId="0" xfId="0" applyFont="1" applyFill="1" applyAlignment="1">
      <alignment horizontal="right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0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6"/>
  <sheetViews>
    <sheetView tabSelected="1" view="pageBreakPreview" topLeftCell="A2" zoomScale="90" zoomScaleNormal="100" zoomScaleSheetLayoutView="90" workbookViewId="0">
      <selection activeCell="A12" sqref="A12:L12"/>
    </sheetView>
  </sheetViews>
  <sheetFormatPr defaultRowHeight="12.75" outlineLevelRow="2" x14ac:dyDescent="0.2"/>
  <cols>
    <col min="1" max="1" width="6.28515625" customWidth="1"/>
    <col min="2" max="2" width="45.85546875" customWidth="1"/>
    <col min="3" max="3" width="7.5703125" customWidth="1"/>
    <col min="4" max="4" width="7.5703125" style="65" customWidth="1"/>
    <col min="5" max="5" width="21.28515625" customWidth="1"/>
    <col min="6" max="6" width="5.7109375" customWidth="1"/>
    <col min="7" max="7" width="7.5703125" customWidth="1"/>
    <col min="8" max="8" width="11.140625" customWidth="1"/>
    <col min="9" max="9" width="44.7109375" customWidth="1"/>
    <col min="10" max="10" width="7.7109375" customWidth="1"/>
    <col min="11" max="11" width="8.7109375" style="65" customWidth="1"/>
    <col min="12" max="12" width="10.5703125" customWidth="1"/>
  </cols>
  <sheetData>
    <row r="1" spans="1:12" ht="15" hidden="1" customHeight="1" outlineLevel="2" x14ac:dyDescent="0.2">
      <c r="A1" s="7"/>
      <c r="B1" s="13"/>
      <c r="C1" s="14"/>
      <c r="D1" s="55"/>
      <c r="E1" s="92" t="s">
        <v>49</v>
      </c>
      <c r="F1" s="92"/>
      <c r="G1" s="92"/>
      <c r="H1" s="92"/>
      <c r="I1" s="92"/>
      <c r="J1" s="92"/>
      <c r="K1" s="92"/>
      <c r="L1" s="92"/>
    </row>
    <row r="2" spans="1:12" collapsed="1" x14ac:dyDescent="0.2">
      <c r="A2" s="44"/>
      <c r="B2" s="44"/>
      <c r="C2" s="44"/>
      <c r="D2" s="56"/>
      <c r="E2" s="44"/>
      <c r="F2" s="44"/>
      <c r="G2" s="93" t="s">
        <v>271</v>
      </c>
      <c r="H2" s="93"/>
      <c r="I2" s="93"/>
      <c r="J2" s="93"/>
      <c r="K2" s="93"/>
      <c r="L2" s="93"/>
    </row>
    <row r="3" spans="1:12" x14ac:dyDescent="0.2">
      <c r="A3" s="44"/>
      <c r="B3" s="44"/>
      <c r="C3" s="44"/>
      <c r="D3" s="56"/>
      <c r="E3" s="44"/>
      <c r="F3" s="44"/>
      <c r="G3" s="44"/>
      <c r="H3" s="44"/>
      <c r="I3" s="44"/>
      <c r="J3" s="44"/>
      <c r="K3" s="56"/>
      <c r="L3" s="44"/>
    </row>
    <row r="4" spans="1:12" s="46" customFormat="1" ht="15" customHeight="1" x14ac:dyDescent="0.25">
      <c r="A4" s="28" t="s">
        <v>85</v>
      </c>
      <c r="B4" s="45"/>
      <c r="C4" s="45"/>
      <c r="D4" s="57"/>
      <c r="E4" s="45"/>
      <c r="F4" s="45"/>
      <c r="G4" s="45"/>
      <c r="H4" s="45"/>
      <c r="I4" s="28" t="s">
        <v>47</v>
      </c>
      <c r="J4" s="45"/>
      <c r="K4" s="57"/>
      <c r="L4" s="45"/>
    </row>
    <row r="5" spans="1:12" s="16" customFormat="1" ht="18.75" x14ac:dyDescent="0.3">
      <c r="A5" s="113"/>
      <c r="B5" s="113"/>
      <c r="C5" s="47"/>
      <c r="D5" s="58"/>
      <c r="E5" s="47"/>
      <c r="F5" s="47"/>
      <c r="G5" s="47"/>
      <c r="H5" s="47"/>
      <c r="I5" s="47" t="s">
        <v>86</v>
      </c>
      <c r="J5" s="47"/>
      <c r="K5" s="58"/>
      <c r="L5" s="47"/>
    </row>
    <row r="6" spans="1:12" s="16" customFormat="1" ht="18.75" x14ac:dyDescent="0.3">
      <c r="A6" s="47"/>
      <c r="B6" s="47"/>
      <c r="C6" s="47"/>
      <c r="D6" s="58"/>
      <c r="E6" s="47"/>
      <c r="F6" s="47"/>
      <c r="G6" s="47"/>
      <c r="H6" s="47"/>
      <c r="I6" s="47"/>
      <c r="J6" s="47"/>
      <c r="K6" s="58"/>
      <c r="L6" s="47"/>
    </row>
    <row r="7" spans="1:12" s="16" customFormat="1" ht="18.75" x14ac:dyDescent="0.25">
      <c r="A7" s="48" t="s">
        <v>163</v>
      </c>
      <c r="B7" s="49"/>
      <c r="C7" s="50"/>
      <c r="D7" s="59"/>
      <c r="E7" s="50"/>
      <c r="F7" s="50"/>
      <c r="G7" s="50"/>
      <c r="H7" s="50"/>
      <c r="I7" s="48" t="s">
        <v>87</v>
      </c>
      <c r="J7" s="50"/>
      <c r="K7" s="59"/>
      <c r="L7" s="50"/>
    </row>
    <row r="8" spans="1:12" s="16" customFormat="1" ht="18.75" x14ac:dyDescent="0.25">
      <c r="A8" s="51" t="s">
        <v>162</v>
      </c>
      <c r="B8" s="49"/>
      <c r="C8" s="50"/>
      <c r="D8" s="59"/>
      <c r="E8" s="50"/>
      <c r="F8" s="50"/>
      <c r="G8" s="50"/>
      <c r="H8" s="50"/>
      <c r="I8" s="51" t="s">
        <v>162</v>
      </c>
      <c r="J8" s="50"/>
      <c r="K8" s="59"/>
      <c r="L8" s="50"/>
    </row>
    <row r="9" spans="1:12" ht="16.5" customHeight="1" x14ac:dyDescent="0.2">
      <c r="A9" s="11"/>
      <c r="B9" s="15"/>
      <c r="C9" s="8"/>
      <c r="D9" s="60"/>
      <c r="E9" s="9"/>
      <c r="F9" s="10"/>
      <c r="G9" s="10"/>
      <c r="H9" s="11"/>
      <c r="I9" s="11"/>
      <c r="J9" s="11"/>
      <c r="K9" s="70"/>
      <c r="L9" s="11"/>
    </row>
    <row r="10" spans="1:12" s="1" customFormat="1" ht="18.75" customHeight="1" x14ac:dyDescent="0.2">
      <c r="A10" s="12" t="s">
        <v>37</v>
      </c>
      <c r="B10" s="12"/>
      <c r="C10" s="12"/>
      <c r="D10" s="61"/>
      <c r="E10" s="12"/>
      <c r="F10" s="12"/>
      <c r="G10" s="12"/>
      <c r="H10" s="12"/>
      <c r="I10" s="12"/>
      <c r="J10" s="12"/>
      <c r="K10" s="61"/>
      <c r="L10" s="12"/>
    </row>
    <row r="11" spans="1:12" s="1" customFormat="1" ht="18.75" customHeight="1" x14ac:dyDescent="0.2">
      <c r="A11" s="103" t="s">
        <v>82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</row>
    <row r="12" spans="1:12" s="1" customFormat="1" ht="18.75" customHeight="1" x14ac:dyDescent="0.2">
      <c r="A12" s="103" t="s">
        <v>83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</row>
    <row r="13" spans="1:12" s="1" customFormat="1" ht="18" customHeight="1" x14ac:dyDescent="0.2">
      <c r="A13" s="103" t="s">
        <v>66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</row>
    <row r="14" spans="1:12" s="1" customFormat="1" x14ac:dyDescent="0.2">
      <c r="A14" s="107"/>
      <c r="B14" s="107" t="s">
        <v>0</v>
      </c>
      <c r="C14" s="104"/>
      <c r="D14" s="105"/>
      <c r="E14" s="104" t="s">
        <v>3</v>
      </c>
      <c r="F14" s="106"/>
      <c r="G14" s="106"/>
      <c r="H14" s="105"/>
      <c r="I14" s="107" t="s">
        <v>9</v>
      </c>
      <c r="J14" s="107"/>
      <c r="K14" s="107"/>
      <c r="L14" s="107"/>
    </row>
    <row r="15" spans="1:12" s="1" customFormat="1" ht="25.5" x14ac:dyDescent="0.2">
      <c r="A15" s="107"/>
      <c r="B15" s="107"/>
      <c r="C15" s="2" t="s">
        <v>8</v>
      </c>
      <c r="D15" s="62" t="s">
        <v>1</v>
      </c>
      <c r="E15" s="2" t="s">
        <v>2</v>
      </c>
      <c r="F15" s="2" t="s">
        <v>4</v>
      </c>
      <c r="G15" s="2" t="s">
        <v>1</v>
      </c>
      <c r="H15" s="3" t="s">
        <v>10</v>
      </c>
      <c r="I15" s="2" t="s">
        <v>2</v>
      </c>
      <c r="J15" s="2" t="s">
        <v>4</v>
      </c>
      <c r="K15" s="62" t="s">
        <v>1</v>
      </c>
      <c r="L15" s="4" t="s">
        <v>38</v>
      </c>
    </row>
    <row r="16" spans="1:12" s="1" customFormat="1" ht="15.75" x14ac:dyDescent="0.2">
      <c r="A16" s="37"/>
      <c r="B16" s="35" t="s">
        <v>20</v>
      </c>
      <c r="C16" s="38"/>
      <c r="D16" s="63"/>
      <c r="E16" s="37"/>
      <c r="F16" s="38"/>
      <c r="G16" s="37"/>
      <c r="H16" s="37"/>
      <c r="I16" s="37"/>
      <c r="J16" s="37"/>
      <c r="K16" s="71"/>
      <c r="L16" s="36"/>
    </row>
    <row r="17" spans="1:12" s="1" customFormat="1" ht="15.75" x14ac:dyDescent="0.2">
      <c r="A17" s="37"/>
      <c r="B17" s="39" t="s">
        <v>30</v>
      </c>
      <c r="C17" s="38"/>
      <c r="D17" s="63"/>
      <c r="E17" s="37"/>
      <c r="F17" s="38"/>
      <c r="G17" s="37"/>
      <c r="H17" s="37"/>
      <c r="I17" s="37"/>
      <c r="J17" s="37"/>
      <c r="K17" s="71"/>
      <c r="L17" s="36"/>
    </row>
    <row r="18" spans="1:12" s="52" customFormat="1" x14ac:dyDescent="0.2">
      <c r="A18" s="17" t="s">
        <v>11</v>
      </c>
      <c r="B18" s="53" t="s">
        <v>88</v>
      </c>
      <c r="C18" s="17" t="s">
        <v>5</v>
      </c>
      <c r="D18" s="24" t="s">
        <v>89</v>
      </c>
      <c r="E18" s="18" t="s">
        <v>253</v>
      </c>
      <c r="F18" s="17" t="s">
        <v>5</v>
      </c>
      <c r="G18" s="86" t="s">
        <v>89</v>
      </c>
      <c r="H18" s="18" t="s">
        <v>70</v>
      </c>
      <c r="I18" s="18" t="s">
        <v>90</v>
      </c>
      <c r="J18" s="17" t="s">
        <v>5</v>
      </c>
      <c r="K18" s="24" t="s">
        <v>89</v>
      </c>
      <c r="L18" s="17" t="s">
        <v>21</v>
      </c>
    </row>
    <row r="19" spans="1:12" s="52" customFormat="1" x14ac:dyDescent="0.2">
      <c r="A19" s="17" t="s">
        <v>12</v>
      </c>
      <c r="B19" s="53" t="s">
        <v>242</v>
      </c>
      <c r="C19" s="17" t="s">
        <v>5</v>
      </c>
      <c r="D19" s="24">
        <v>248</v>
      </c>
      <c r="E19" s="18"/>
      <c r="F19" s="17"/>
      <c r="G19" s="86"/>
      <c r="H19" s="18"/>
      <c r="I19" s="18" t="s">
        <v>92</v>
      </c>
      <c r="J19" s="17" t="s">
        <v>22</v>
      </c>
      <c r="K19" s="24" t="s">
        <v>91</v>
      </c>
      <c r="L19" s="17" t="s">
        <v>21</v>
      </c>
    </row>
    <row r="20" spans="1:12" s="6" customFormat="1" x14ac:dyDescent="0.2">
      <c r="A20" s="17" t="s">
        <v>13</v>
      </c>
      <c r="B20" s="53" t="s">
        <v>93</v>
      </c>
      <c r="C20" s="17" t="s">
        <v>5</v>
      </c>
      <c r="D20" s="24" t="s">
        <v>89</v>
      </c>
      <c r="E20" s="18"/>
      <c r="F20" s="17"/>
      <c r="G20" s="86"/>
      <c r="H20" s="18"/>
      <c r="I20" s="18" t="s">
        <v>94</v>
      </c>
      <c r="J20" s="17" t="s">
        <v>43</v>
      </c>
      <c r="K20" s="24" t="s">
        <v>91</v>
      </c>
      <c r="L20" s="17" t="s">
        <v>21</v>
      </c>
    </row>
    <row r="21" spans="1:12" s="1" customFormat="1" x14ac:dyDescent="0.2">
      <c r="A21" s="17" t="s">
        <v>14</v>
      </c>
      <c r="B21" s="53" t="s">
        <v>67</v>
      </c>
      <c r="C21" s="17" t="s">
        <v>5</v>
      </c>
      <c r="D21" s="24" t="s">
        <v>89</v>
      </c>
      <c r="E21" s="18"/>
      <c r="F21" s="17"/>
      <c r="G21" s="86"/>
      <c r="H21" s="18"/>
      <c r="I21" s="18" t="s">
        <v>95</v>
      </c>
      <c r="J21" s="17" t="s">
        <v>43</v>
      </c>
      <c r="K21" s="24" t="s">
        <v>91</v>
      </c>
      <c r="L21" s="17" t="s">
        <v>21</v>
      </c>
    </row>
    <row r="22" spans="1:12" s="1" customFormat="1" ht="38.25" x14ac:dyDescent="0.2">
      <c r="A22" s="17" t="s">
        <v>137</v>
      </c>
      <c r="B22" s="53" t="s">
        <v>96</v>
      </c>
      <c r="C22" s="17" t="s">
        <v>5</v>
      </c>
      <c r="D22" s="24">
        <v>98</v>
      </c>
      <c r="E22" s="18" t="s">
        <v>97</v>
      </c>
      <c r="F22" s="17" t="s">
        <v>5</v>
      </c>
      <c r="G22" s="87">
        <v>98</v>
      </c>
      <c r="H22" s="23" t="s">
        <v>29</v>
      </c>
      <c r="I22" s="18" t="s">
        <v>170</v>
      </c>
      <c r="J22" s="17" t="s">
        <v>5</v>
      </c>
      <c r="K22" s="24">
        <v>98</v>
      </c>
      <c r="L22" s="17" t="s">
        <v>21</v>
      </c>
    </row>
    <row r="23" spans="1:12" s="1" customFormat="1" ht="25.5" x14ac:dyDescent="0.2">
      <c r="A23" s="17" t="s">
        <v>15</v>
      </c>
      <c r="B23" s="53" t="s">
        <v>182</v>
      </c>
      <c r="C23" s="17" t="s">
        <v>59</v>
      </c>
      <c r="D23" s="24">
        <v>27</v>
      </c>
      <c r="E23" s="18" t="s">
        <v>172</v>
      </c>
      <c r="F23" s="17" t="s">
        <v>59</v>
      </c>
      <c r="G23" s="87">
        <v>27</v>
      </c>
      <c r="H23" s="17" t="s">
        <v>106</v>
      </c>
      <c r="I23" s="18" t="s">
        <v>171</v>
      </c>
      <c r="J23" s="17" t="s">
        <v>59</v>
      </c>
      <c r="K23" s="24">
        <v>27</v>
      </c>
      <c r="L23" s="17" t="s">
        <v>21</v>
      </c>
    </row>
    <row r="24" spans="1:12" s="1" customFormat="1" ht="25.5" x14ac:dyDescent="0.2">
      <c r="A24" s="17" t="s">
        <v>16</v>
      </c>
      <c r="B24" s="53" t="s">
        <v>211</v>
      </c>
      <c r="C24" s="17" t="s">
        <v>6</v>
      </c>
      <c r="D24" s="24">
        <v>2</v>
      </c>
      <c r="E24" s="18"/>
      <c r="F24" s="17"/>
      <c r="G24" s="86"/>
      <c r="H24" s="18"/>
      <c r="I24" s="18" t="s">
        <v>268</v>
      </c>
      <c r="J24" s="17" t="s">
        <v>104</v>
      </c>
      <c r="K24" s="24" t="s">
        <v>105</v>
      </c>
      <c r="L24" s="17" t="s">
        <v>21</v>
      </c>
    </row>
    <row r="25" spans="1:12" s="1" customFormat="1" x14ac:dyDescent="0.2">
      <c r="A25" s="17" t="s">
        <v>17</v>
      </c>
      <c r="B25" s="54" t="s">
        <v>98</v>
      </c>
      <c r="C25" s="17" t="s">
        <v>7</v>
      </c>
      <c r="D25" s="24">
        <v>8</v>
      </c>
      <c r="E25" s="18" t="s">
        <v>99</v>
      </c>
      <c r="F25" s="17" t="s">
        <v>65</v>
      </c>
      <c r="G25" s="86" t="s">
        <v>50</v>
      </c>
      <c r="H25" s="17" t="s">
        <v>42</v>
      </c>
      <c r="I25" s="18" t="s">
        <v>99</v>
      </c>
      <c r="J25" s="17" t="s">
        <v>65</v>
      </c>
      <c r="K25" s="24" t="s">
        <v>50</v>
      </c>
      <c r="L25" s="17" t="s">
        <v>42</v>
      </c>
    </row>
    <row r="26" spans="1:12" s="74" customFormat="1" ht="42" customHeight="1" x14ac:dyDescent="0.2">
      <c r="A26" s="17" t="s">
        <v>19</v>
      </c>
      <c r="B26" s="22" t="s">
        <v>113</v>
      </c>
      <c r="C26" s="17" t="s">
        <v>59</v>
      </c>
      <c r="D26" s="24">
        <v>1</v>
      </c>
      <c r="E26" s="18" t="s">
        <v>169</v>
      </c>
      <c r="F26" s="17" t="s">
        <v>107</v>
      </c>
      <c r="G26" s="86" t="s">
        <v>108</v>
      </c>
      <c r="H26" s="17" t="s">
        <v>109</v>
      </c>
      <c r="I26" s="76" t="s">
        <v>203</v>
      </c>
      <c r="J26" s="17" t="s">
        <v>107</v>
      </c>
      <c r="K26" s="24" t="s">
        <v>108</v>
      </c>
      <c r="L26" s="17" t="s">
        <v>110</v>
      </c>
    </row>
    <row r="27" spans="1:12" s="1" customFormat="1" ht="25.5" x14ac:dyDescent="0.2">
      <c r="A27" s="17" t="s">
        <v>18</v>
      </c>
      <c r="B27" s="54" t="s">
        <v>111</v>
      </c>
      <c r="C27" s="17" t="s">
        <v>59</v>
      </c>
      <c r="D27" s="24">
        <v>8</v>
      </c>
      <c r="E27" s="18" t="s">
        <v>112</v>
      </c>
      <c r="F27" s="17" t="s">
        <v>59</v>
      </c>
      <c r="G27" s="86" t="s">
        <v>17</v>
      </c>
      <c r="H27" s="23" t="s">
        <v>29</v>
      </c>
      <c r="I27" s="18" t="s">
        <v>112</v>
      </c>
      <c r="J27" s="17" t="s">
        <v>59</v>
      </c>
      <c r="K27" s="24" t="s">
        <v>17</v>
      </c>
      <c r="L27" s="17" t="s">
        <v>21</v>
      </c>
    </row>
    <row r="28" spans="1:12" s="74" customFormat="1" x14ac:dyDescent="0.2">
      <c r="A28" s="17" t="s">
        <v>24</v>
      </c>
      <c r="B28" s="18" t="s">
        <v>100</v>
      </c>
      <c r="C28" s="17" t="s">
        <v>5</v>
      </c>
      <c r="D28" s="24">
        <v>98</v>
      </c>
      <c r="E28" s="18" t="s">
        <v>254</v>
      </c>
      <c r="F28" s="17" t="s">
        <v>5</v>
      </c>
      <c r="G28" s="86" t="s">
        <v>252</v>
      </c>
      <c r="H28" s="82" t="s">
        <v>29</v>
      </c>
      <c r="I28" s="18" t="s">
        <v>272</v>
      </c>
      <c r="J28" s="17" t="s">
        <v>46</v>
      </c>
      <c r="K28" s="24">
        <v>98</v>
      </c>
      <c r="L28" s="17" t="s">
        <v>21</v>
      </c>
    </row>
    <row r="29" spans="1:12" s="6" customFormat="1" x14ac:dyDescent="0.2">
      <c r="A29" s="17" t="s">
        <v>23</v>
      </c>
      <c r="B29" s="53" t="s">
        <v>101</v>
      </c>
      <c r="C29" s="17" t="s">
        <v>41</v>
      </c>
      <c r="D29" s="24">
        <v>97</v>
      </c>
      <c r="E29" s="18" t="s">
        <v>255</v>
      </c>
      <c r="F29" s="17" t="s">
        <v>41</v>
      </c>
      <c r="G29" s="86" t="s">
        <v>256</v>
      </c>
      <c r="H29" s="82" t="s">
        <v>29</v>
      </c>
      <c r="I29" s="18" t="s">
        <v>273</v>
      </c>
      <c r="J29" s="17" t="s">
        <v>41</v>
      </c>
      <c r="K29" s="24">
        <v>97</v>
      </c>
      <c r="L29" s="17" t="s">
        <v>21</v>
      </c>
    </row>
    <row r="30" spans="1:12" s="6" customFormat="1" ht="25.5" x14ac:dyDescent="0.2">
      <c r="A30" s="17" t="s">
        <v>25</v>
      </c>
      <c r="B30" s="53" t="s">
        <v>36</v>
      </c>
      <c r="C30" s="17" t="s">
        <v>28</v>
      </c>
      <c r="D30" s="24">
        <v>20</v>
      </c>
      <c r="E30" s="18"/>
      <c r="F30" s="17"/>
      <c r="G30" s="86"/>
      <c r="H30" s="18"/>
      <c r="I30" s="18" t="s">
        <v>114</v>
      </c>
      <c r="J30" s="17" t="s">
        <v>28</v>
      </c>
      <c r="K30" s="24">
        <v>20</v>
      </c>
      <c r="L30" s="17" t="s">
        <v>21</v>
      </c>
    </row>
    <row r="31" spans="1:12" s="6" customFormat="1" ht="38.25" x14ac:dyDescent="0.2">
      <c r="A31" s="17" t="s">
        <v>26</v>
      </c>
      <c r="B31" s="53" t="s">
        <v>208</v>
      </c>
      <c r="C31" s="17" t="s">
        <v>5</v>
      </c>
      <c r="D31" s="24">
        <f>1.74*1.67</f>
        <v>2.9057999999999997</v>
      </c>
      <c r="E31" s="18" t="s">
        <v>164</v>
      </c>
      <c r="F31" s="17" t="s">
        <v>5</v>
      </c>
      <c r="G31" s="87">
        <f>1.74*1.67</f>
        <v>2.9057999999999997</v>
      </c>
      <c r="H31" s="23" t="s">
        <v>29</v>
      </c>
      <c r="I31" s="18" t="s">
        <v>173</v>
      </c>
      <c r="J31" s="17" t="s">
        <v>5</v>
      </c>
      <c r="K31" s="24">
        <f>D31</f>
        <v>2.9057999999999997</v>
      </c>
      <c r="L31" s="17" t="s">
        <v>21</v>
      </c>
    </row>
    <row r="32" spans="1:12" s="6" customFormat="1" ht="38.25" x14ac:dyDescent="0.2">
      <c r="A32" s="17" t="s">
        <v>27</v>
      </c>
      <c r="B32" s="18" t="s">
        <v>209</v>
      </c>
      <c r="C32" s="17" t="s">
        <v>59</v>
      </c>
      <c r="D32" s="24">
        <v>6</v>
      </c>
      <c r="E32" s="18" t="s">
        <v>210</v>
      </c>
      <c r="F32" s="17" t="s">
        <v>59</v>
      </c>
      <c r="G32" s="87">
        <v>6</v>
      </c>
      <c r="H32" s="79" t="s">
        <v>29</v>
      </c>
      <c r="I32" s="18" t="s">
        <v>210</v>
      </c>
      <c r="J32" s="17" t="s">
        <v>59</v>
      </c>
      <c r="K32" s="24">
        <v>6</v>
      </c>
      <c r="L32" s="17" t="s">
        <v>21</v>
      </c>
    </row>
    <row r="33" spans="1:12" ht="25.5" x14ac:dyDescent="0.2">
      <c r="A33" s="17" t="s">
        <v>32</v>
      </c>
      <c r="B33" s="53" t="s">
        <v>102</v>
      </c>
      <c r="C33" s="17" t="s">
        <v>28</v>
      </c>
      <c r="D33" s="24" t="s">
        <v>55</v>
      </c>
      <c r="E33" s="18" t="s">
        <v>103</v>
      </c>
      <c r="F33" s="17" t="s">
        <v>6</v>
      </c>
      <c r="G33" s="86" t="s">
        <v>55</v>
      </c>
      <c r="H33" s="23" t="s">
        <v>29</v>
      </c>
      <c r="I33" s="18" t="s">
        <v>269</v>
      </c>
      <c r="J33" s="17" t="s">
        <v>6</v>
      </c>
      <c r="K33" s="24" t="s">
        <v>55</v>
      </c>
      <c r="L33" s="17" t="s">
        <v>21</v>
      </c>
    </row>
    <row r="34" spans="1:12" ht="25.5" x14ac:dyDescent="0.2">
      <c r="A34" s="17" t="s">
        <v>33</v>
      </c>
      <c r="B34" s="73" t="s">
        <v>263</v>
      </c>
      <c r="C34" s="17" t="s">
        <v>7</v>
      </c>
      <c r="D34" s="24">
        <v>3</v>
      </c>
      <c r="E34" s="85" t="s">
        <v>212</v>
      </c>
      <c r="F34" s="86" t="s">
        <v>7</v>
      </c>
      <c r="G34" s="87" t="s">
        <v>13</v>
      </c>
      <c r="H34" s="82" t="s">
        <v>29</v>
      </c>
      <c r="I34" s="18" t="s">
        <v>212</v>
      </c>
      <c r="J34" s="17" t="s">
        <v>7</v>
      </c>
      <c r="K34" s="24" t="s">
        <v>13</v>
      </c>
      <c r="L34" s="17" t="s">
        <v>21</v>
      </c>
    </row>
    <row r="35" spans="1:12" ht="25.5" x14ac:dyDescent="0.2">
      <c r="A35" s="17" t="s">
        <v>34</v>
      </c>
      <c r="B35" s="73" t="s">
        <v>264</v>
      </c>
      <c r="C35" s="17" t="s">
        <v>7</v>
      </c>
      <c r="D35" s="24">
        <v>5</v>
      </c>
      <c r="E35" s="85" t="s">
        <v>213</v>
      </c>
      <c r="F35" s="86" t="s">
        <v>7</v>
      </c>
      <c r="G35" s="87" t="s">
        <v>137</v>
      </c>
      <c r="H35" s="82" t="s">
        <v>29</v>
      </c>
      <c r="I35" s="18" t="s">
        <v>213</v>
      </c>
      <c r="J35" s="17" t="s">
        <v>7</v>
      </c>
      <c r="K35" s="24" t="s">
        <v>137</v>
      </c>
      <c r="L35" s="17" t="s">
        <v>21</v>
      </c>
    </row>
    <row r="36" spans="1:12" x14ac:dyDescent="0.2">
      <c r="A36" s="17" t="s">
        <v>35</v>
      </c>
      <c r="B36" s="73" t="s">
        <v>265</v>
      </c>
      <c r="C36" s="17" t="s">
        <v>7</v>
      </c>
      <c r="D36" s="24">
        <v>7</v>
      </c>
      <c r="E36" s="18" t="s">
        <v>138</v>
      </c>
      <c r="F36" s="17" t="s">
        <v>7</v>
      </c>
      <c r="G36" s="17" t="s">
        <v>16</v>
      </c>
      <c r="H36" s="23" t="s">
        <v>29</v>
      </c>
      <c r="I36" s="18" t="s">
        <v>190</v>
      </c>
      <c r="J36" s="17" t="s">
        <v>7</v>
      </c>
      <c r="K36" s="24" t="s">
        <v>16</v>
      </c>
      <c r="L36" s="17" t="s">
        <v>21</v>
      </c>
    </row>
    <row r="37" spans="1:12" x14ac:dyDescent="0.2">
      <c r="A37" s="17" t="s">
        <v>45</v>
      </c>
      <c r="B37" s="73" t="s">
        <v>266</v>
      </c>
      <c r="C37" s="17" t="s">
        <v>7</v>
      </c>
      <c r="D37" s="24">
        <v>17</v>
      </c>
      <c r="E37" s="18" t="s">
        <v>76</v>
      </c>
      <c r="F37" s="17" t="s">
        <v>7</v>
      </c>
      <c r="G37" s="17" t="s">
        <v>33</v>
      </c>
      <c r="H37" s="23" t="s">
        <v>29</v>
      </c>
      <c r="I37" s="18" t="s">
        <v>180</v>
      </c>
      <c r="J37" s="17" t="s">
        <v>7</v>
      </c>
      <c r="K37" s="24" t="s">
        <v>33</v>
      </c>
      <c r="L37" s="17" t="s">
        <v>21</v>
      </c>
    </row>
    <row r="38" spans="1:12" ht="41.25" customHeight="1" x14ac:dyDescent="0.2">
      <c r="A38" s="86" t="s">
        <v>44</v>
      </c>
      <c r="B38" s="26" t="s">
        <v>183</v>
      </c>
      <c r="C38" s="86" t="s">
        <v>7</v>
      </c>
      <c r="D38" s="87">
        <v>12</v>
      </c>
      <c r="E38" s="85" t="s">
        <v>136</v>
      </c>
      <c r="F38" s="86" t="s">
        <v>7</v>
      </c>
      <c r="G38" s="86" t="s">
        <v>181</v>
      </c>
      <c r="H38" s="82" t="s">
        <v>29</v>
      </c>
      <c r="I38" s="85" t="s">
        <v>243</v>
      </c>
      <c r="J38" s="86" t="s">
        <v>7</v>
      </c>
      <c r="K38" s="87" t="s">
        <v>23</v>
      </c>
      <c r="L38" s="86" t="s">
        <v>21</v>
      </c>
    </row>
    <row r="39" spans="1:12" s="75" customFormat="1" ht="18" customHeight="1" x14ac:dyDescent="0.2">
      <c r="A39" s="86" t="s">
        <v>60</v>
      </c>
      <c r="B39" s="26" t="s">
        <v>197</v>
      </c>
      <c r="C39" s="86" t="s">
        <v>53</v>
      </c>
      <c r="D39" s="87">
        <f>1.5*3</f>
        <v>4.5</v>
      </c>
      <c r="E39" s="85" t="s">
        <v>198</v>
      </c>
      <c r="F39" s="86" t="s">
        <v>53</v>
      </c>
      <c r="G39" s="87">
        <f>1.5*3</f>
        <v>4.5</v>
      </c>
      <c r="H39" s="82" t="s">
        <v>199</v>
      </c>
      <c r="I39" s="85" t="s">
        <v>198</v>
      </c>
      <c r="J39" s="86" t="s">
        <v>53</v>
      </c>
      <c r="K39" s="87">
        <f>1.5*3</f>
        <v>4.5</v>
      </c>
      <c r="L39" s="86" t="s">
        <v>42</v>
      </c>
    </row>
    <row r="40" spans="1:12" s="77" customFormat="1" ht="25.5" x14ac:dyDescent="0.2">
      <c r="A40" s="86" t="s">
        <v>150</v>
      </c>
      <c r="B40" s="85" t="s">
        <v>274</v>
      </c>
      <c r="C40" s="86" t="s">
        <v>5</v>
      </c>
      <c r="D40" s="87">
        <f>((1.5+1.5+1.5)*0.2)*3</f>
        <v>2.7</v>
      </c>
      <c r="E40" s="85" t="s">
        <v>187</v>
      </c>
      <c r="F40" s="86" t="s">
        <v>59</v>
      </c>
      <c r="G40" s="87">
        <v>3</v>
      </c>
      <c r="H40" s="82" t="s">
        <v>29</v>
      </c>
      <c r="I40" s="85" t="s">
        <v>187</v>
      </c>
      <c r="J40" s="86" t="s">
        <v>5</v>
      </c>
      <c r="K40" s="87">
        <f>D40</f>
        <v>2.7</v>
      </c>
      <c r="L40" s="86" t="s">
        <v>21</v>
      </c>
    </row>
    <row r="41" spans="1:12" s="77" customFormat="1" ht="25.5" x14ac:dyDescent="0.2">
      <c r="A41" s="86" t="s">
        <v>151</v>
      </c>
      <c r="B41" s="85" t="s">
        <v>184</v>
      </c>
      <c r="C41" s="86" t="s">
        <v>41</v>
      </c>
      <c r="D41" s="87">
        <f>(1.5+1.5+1.5+1.5)*3</f>
        <v>18</v>
      </c>
      <c r="E41" s="86"/>
      <c r="F41" s="86"/>
      <c r="G41" s="86"/>
      <c r="H41" s="88"/>
      <c r="I41" s="85" t="s">
        <v>185</v>
      </c>
      <c r="J41" s="86" t="s">
        <v>186</v>
      </c>
      <c r="K41" s="87">
        <v>4</v>
      </c>
      <c r="L41" s="86" t="s">
        <v>21</v>
      </c>
    </row>
    <row r="42" spans="1:12" x14ac:dyDescent="0.2">
      <c r="A42" s="86" t="s">
        <v>152</v>
      </c>
      <c r="B42" s="26" t="s">
        <v>56</v>
      </c>
      <c r="C42" s="86" t="s">
        <v>7</v>
      </c>
      <c r="D42" s="87">
        <v>7</v>
      </c>
      <c r="E42" s="86"/>
      <c r="F42" s="86"/>
      <c r="G42" s="86"/>
      <c r="H42" s="86"/>
      <c r="I42" s="78" t="s">
        <v>191</v>
      </c>
      <c r="J42" s="86" t="s">
        <v>41</v>
      </c>
      <c r="K42" s="87" t="s">
        <v>57</v>
      </c>
      <c r="L42" s="86" t="s">
        <v>21</v>
      </c>
    </row>
    <row r="43" spans="1:12" ht="15" x14ac:dyDescent="0.2">
      <c r="A43" s="86" t="s">
        <v>153</v>
      </c>
      <c r="B43" s="20" t="s">
        <v>165</v>
      </c>
      <c r="C43" s="21" t="s">
        <v>73</v>
      </c>
      <c r="D43" s="87">
        <v>30</v>
      </c>
      <c r="E43" s="20" t="s">
        <v>74</v>
      </c>
      <c r="F43" s="21" t="s">
        <v>75</v>
      </c>
      <c r="G43" s="86" t="s">
        <v>58</v>
      </c>
      <c r="H43" s="82" t="s">
        <v>29</v>
      </c>
      <c r="I43" s="20" t="s">
        <v>204</v>
      </c>
      <c r="J43" s="21" t="s">
        <v>75</v>
      </c>
      <c r="K43" s="87" t="s">
        <v>58</v>
      </c>
      <c r="L43" s="21" t="s">
        <v>21</v>
      </c>
    </row>
    <row r="44" spans="1:12" ht="38.25" x14ac:dyDescent="0.2">
      <c r="A44" s="86" t="s">
        <v>154</v>
      </c>
      <c r="B44" s="20" t="s">
        <v>205</v>
      </c>
      <c r="C44" s="21" t="s">
        <v>5</v>
      </c>
      <c r="D44" s="87">
        <f>1.096*2.123</f>
        <v>2.3268080000000002</v>
      </c>
      <c r="E44" s="20" t="s">
        <v>129</v>
      </c>
      <c r="F44" s="21" t="s">
        <v>5</v>
      </c>
      <c r="G44" s="87">
        <f>1.096*2.123</f>
        <v>2.3268080000000002</v>
      </c>
      <c r="H44" s="82" t="s">
        <v>29</v>
      </c>
      <c r="I44" s="85" t="s">
        <v>214</v>
      </c>
      <c r="J44" s="21" t="s">
        <v>5</v>
      </c>
      <c r="K44" s="87">
        <f>1.096*2.123</f>
        <v>2.3268080000000002</v>
      </c>
      <c r="L44" s="21" t="s">
        <v>21</v>
      </c>
    </row>
    <row r="45" spans="1:12" x14ac:dyDescent="0.2">
      <c r="A45" s="86" t="s">
        <v>155</v>
      </c>
      <c r="B45" s="20" t="s">
        <v>130</v>
      </c>
      <c r="C45" s="21" t="s">
        <v>59</v>
      </c>
      <c r="D45" s="87">
        <v>1</v>
      </c>
      <c r="E45" s="20" t="s">
        <v>131</v>
      </c>
      <c r="F45" s="21" t="s">
        <v>59</v>
      </c>
      <c r="G45" s="87">
        <v>1</v>
      </c>
      <c r="H45" s="82" t="s">
        <v>29</v>
      </c>
      <c r="I45" s="20" t="s">
        <v>131</v>
      </c>
      <c r="J45" s="21" t="s">
        <v>59</v>
      </c>
      <c r="K45" s="87">
        <v>1</v>
      </c>
      <c r="L45" s="21" t="s">
        <v>21</v>
      </c>
    </row>
    <row r="46" spans="1:12" x14ac:dyDescent="0.2">
      <c r="A46" s="86" t="s">
        <v>156</v>
      </c>
      <c r="B46" s="20" t="s">
        <v>215</v>
      </c>
      <c r="C46" s="21" t="s">
        <v>59</v>
      </c>
      <c r="D46" s="87">
        <v>7</v>
      </c>
      <c r="E46" s="20" t="s">
        <v>216</v>
      </c>
      <c r="F46" s="21" t="s">
        <v>59</v>
      </c>
      <c r="G46" s="87">
        <v>7</v>
      </c>
      <c r="H46" s="86" t="s">
        <v>29</v>
      </c>
      <c r="I46" s="20" t="s">
        <v>217</v>
      </c>
      <c r="J46" s="21" t="s">
        <v>59</v>
      </c>
      <c r="K46" s="87">
        <v>7</v>
      </c>
      <c r="L46" s="86" t="s">
        <v>21</v>
      </c>
    </row>
    <row r="47" spans="1:12" x14ac:dyDescent="0.2">
      <c r="A47" s="86" t="s">
        <v>157</v>
      </c>
      <c r="B47" s="20" t="s">
        <v>134</v>
      </c>
      <c r="C47" s="21" t="s">
        <v>6</v>
      </c>
      <c r="D47" s="87">
        <v>15</v>
      </c>
      <c r="E47" s="20" t="s">
        <v>135</v>
      </c>
      <c r="F47" s="21" t="s">
        <v>6</v>
      </c>
      <c r="G47" s="86" t="s">
        <v>27</v>
      </c>
      <c r="H47" s="86" t="s">
        <v>29</v>
      </c>
      <c r="I47" s="20" t="s">
        <v>135</v>
      </c>
      <c r="J47" s="21" t="s">
        <v>6</v>
      </c>
      <c r="K47" s="87" t="s">
        <v>27</v>
      </c>
      <c r="L47" s="86" t="s">
        <v>21</v>
      </c>
    </row>
    <row r="48" spans="1:12" x14ac:dyDescent="0.2">
      <c r="A48" s="86" t="s">
        <v>158</v>
      </c>
      <c r="B48" s="20" t="s">
        <v>139</v>
      </c>
      <c r="C48" s="21" t="s">
        <v>59</v>
      </c>
      <c r="D48" s="87">
        <v>7</v>
      </c>
      <c r="E48" s="20" t="s">
        <v>192</v>
      </c>
      <c r="F48" s="21" t="s">
        <v>59</v>
      </c>
      <c r="G48" s="86" t="s">
        <v>16</v>
      </c>
      <c r="H48" s="82" t="s">
        <v>141</v>
      </c>
      <c r="I48" s="20" t="s">
        <v>192</v>
      </c>
      <c r="J48" s="21" t="s">
        <v>59</v>
      </c>
      <c r="K48" s="87" t="s">
        <v>16</v>
      </c>
      <c r="L48" s="21" t="s">
        <v>141</v>
      </c>
    </row>
    <row r="49" spans="1:14" x14ac:dyDescent="0.2">
      <c r="A49" s="86" t="s">
        <v>159</v>
      </c>
      <c r="B49" s="20" t="s">
        <v>140</v>
      </c>
      <c r="C49" s="21" t="s">
        <v>59</v>
      </c>
      <c r="D49" s="87">
        <v>8</v>
      </c>
      <c r="E49" s="20" t="s">
        <v>193</v>
      </c>
      <c r="F49" s="21" t="s">
        <v>59</v>
      </c>
      <c r="G49" s="86" t="s">
        <v>17</v>
      </c>
      <c r="H49" s="82" t="s">
        <v>141</v>
      </c>
      <c r="I49" s="20" t="s">
        <v>193</v>
      </c>
      <c r="J49" s="21" t="s">
        <v>59</v>
      </c>
      <c r="K49" s="87" t="s">
        <v>17</v>
      </c>
      <c r="L49" s="21" t="s">
        <v>141</v>
      </c>
    </row>
    <row r="50" spans="1:14" x14ac:dyDescent="0.2">
      <c r="A50" s="86" t="s">
        <v>160</v>
      </c>
      <c r="B50" s="20" t="s">
        <v>142</v>
      </c>
      <c r="C50" s="21" t="s">
        <v>6</v>
      </c>
      <c r="D50" s="87">
        <v>76</v>
      </c>
      <c r="E50" s="20" t="s">
        <v>194</v>
      </c>
      <c r="F50" s="21" t="s">
        <v>6</v>
      </c>
      <c r="G50" s="87">
        <v>76</v>
      </c>
      <c r="H50" s="86" t="s">
        <v>29</v>
      </c>
      <c r="I50" s="20" t="s">
        <v>245</v>
      </c>
      <c r="J50" s="21" t="s">
        <v>6</v>
      </c>
      <c r="K50" s="87">
        <v>76</v>
      </c>
      <c r="L50" s="86" t="s">
        <v>21</v>
      </c>
    </row>
    <row r="51" spans="1:14" x14ac:dyDescent="0.2">
      <c r="A51" s="86" t="s">
        <v>161</v>
      </c>
      <c r="B51" s="20" t="s">
        <v>143</v>
      </c>
      <c r="C51" s="21" t="s">
        <v>6</v>
      </c>
      <c r="D51" s="87">
        <v>10</v>
      </c>
      <c r="E51" s="20" t="s">
        <v>195</v>
      </c>
      <c r="F51" s="21" t="s">
        <v>6</v>
      </c>
      <c r="G51" s="86" t="s">
        <v>18</v>
      </c>
      <c r="H51" s="86" t="s">
        <v>29</v>
      </c>
      <c r="I51" s="20" t="s">
        <v>246</v>
      </c>
      <c r="J51" s="21" t="s">
        <v>6</v>
      </c>
      <c r="K51" s="87" t="s">
        <v>18</v>
      </c>
      <c r="L51" s="86" t="s">
        <v>21</v>
      </c>
    </row>
    <row r="52" spans="1:14" x14ac:dyDescent="0.2">
      <c r="A52" s="86" t="s">
        <v>206</v>
      </c>
      <c r="B52" s="20" t="s">
        <v>174</v>
      </c>
      <c r="C52" s="21" t="s">
        <v>6</v>
      </c>
      <c r="D52" s="87">
        <v>2.5</v>
      </c>
      <c r="E52" s="20" t="s">
        <v>196</v>
      </c>
      <c r="F52" s="21" t="s">
        <v>6</v>
      </c>
      <c r="G52" s="86" t="s">
        <v>144</v>
      </c>
      <c r="H52" s="86" t="s">
        <v>29</v>
      </c>
      <c r="I52" s="20" t="s">
        <v>196</v>
      </c>
      <c r="J52" s="21" t="s">
        <v>6</v>
      </c>
      <c r="K52" s="87" t="s">
        <v>144</v>
      </c>
      <c r="L52" s="86" t="s">
        <v>21</v>
      </c>
    </row>
    <row r="53" spans="1:14" s="75" customFormat="1" ht="25.5" x14ac:dyDescent="0.2">
      <c r="A53" s="86" t="s">
        <v>207</v>
      </c>
      <c r="B53" s="20" t="s">
        <v>176</v>
      </c>
      <c r="C53" s="21" t="s">
        <v>59</v>
      </c>
      <c r="D53" s="87">
        <v>1</v>
      </c>
      <c r="E53" s="20" t="s">
        <v>177</v>
      </c>
      <c r="F53" s="21" t="s">
        <v>59</v>
      </c>
      <c r="G53" s="87">
        <v>1</v>
      </c>
      <c r="H53" s="86" t="s">
        <v>29</v>
      </c>
      <c r="I53" s="20" t="s">
        <v>177</v>
      </c>
      <c r="J53" s="21" t="s">
        <v>59</v>
      </c>
      <c r="K53" s="87">
        <v>1</v>
      </c>
      <c r="L53" s="86" t="s">
        <v>21</v>
      </c>
    </row>
    <row r="54" spans="1:14" ht="15.75" x14ac:dyDescent="0.2">
      <c r="A54" s="36"/>
      <c r="B54" s="39" t="s">
        <v>31</v>
      </c>
      <c r="C54" s="40"/>
      <c r="D54" s="64"/>
      <c r="E54" s="36"/>
      <c r="F54" s="40"/>
      <c r="G54" s="36"/>
      <c r="H54" s="36"/>
      <c r="I54" s="36"/>
      <c r="J54" s="40"/>
      <c r="K54" s="64"/>
      <c r="L54" s="36"/>
    </row>
    <row r="55" spans="1:14" s="89" customFormat="1" x14ac:dyDescent="0.2">
      <c r="A55" s="86" t="s">
        <v>11</v>
      </c>
      <c r="B55" s="85" t="s">
        <v>167</v>
      </c>
      <c r="C55" s="86" t="s">
        <v>5</v>
      </c>
      <c r="D55" s="87">
        <v>1.5</v>
      </c>
      <c r="E55" s="25" t="s">
        <v>132</v>
      </c>
      <c r="F55" s="86" t="s">
        <v>5</v>
      </c>
      <c r="G55" s="86" t="s">
        <v>61</v>
      </c>
      <c r="H55" s="82" t="s">
        <v>29</v>
      </c>
      <c r="I55" s="25" t="s">
        <v>270</v>
      </c>
      <c r="J55" s="86" t="s">
        <v>5</v>
      </c>
      <c r="K55" s="87" t="s">
        <v>61</v>
      </c>
      <c r="L55" s="86" t="s">
        <v>21</v>
      </c>
    </row>
    <row r="56" spans="1:14" s="89" customFormat="1" ht="25.5" x14ac:dyDescent="0.2">
      <c r="A56" s="86" t="s">
        <v>12</v>
      </c>
      <c r="B56" s="26" t="s">
        <v>218</v>
      </c>
      <c r="C56" s="86" t="s">
        <v>59</v>
      </c>
      <c r="D56" s="87">
        <v>12</v>
      </c>
      <c r="E56" s="25"/>
      <c r="F56" s="86"/>
      <c r="G56" s="86"/>
      <c r="H56" s="82"/>
      <c r="I56" s="25"/>
      <c r="J56" s="86"/>
      <c r="K56" s="87"/>
      <c r="L56" s="86"/>
    </row>
    <row r="57" spans="1:14" s="89" customFormat="1" ht="25.5" x14ac:dyDescent="0.2">
      <c r="A57" s="86" t="s">
        <v>13</v>
      </c>
      <c r="B57" s="26" t="s">
        <v>221</v>
      </c>
      <c r="C57" s="86" t="s">
        <v>6</v>
      </c>
      <c r="D57" s="87">
        <v>7</v>
      </c>
      <c r="E57" s="85" t="s">
        <v>222</v>
      </c>
      <c r="F57" s="86" t="s">
        <v>6</v>
      </c>
      <c r="G57" s="87">
        <v>8</v>
      </c>
      <c r="H57" s="81" t="s">
        <v>70</v>
      </c>
      <c r="I57" s="85"/>
      <c r="J57" s="86"/>
      <c r="K57" s="86"/>
      <c r="L57" s="86" t="s">
        <v>21</v>
      </c>
    </row>
    <row r="58" spans="1:14" s="89" customFormat="1" ht="25.5" x14ac:dyDescent="0.2">
      <c r="A58" s="86" t="s">
        <v>14</v>
      </c>
      <c r="B58" s="85" t="s">
        <v>219</v>
      </c>
      <c r="C58" s="86" t="s">
        <v>7</v>
      </c>
      <c r="D58" s="87">
        <v>12</v>
      </c>
      <c r="E58" s="25"/>
      <c r="F58" s="86"/>
      <c r="G58" s="86"/>
      <c r="H58" s="82"/>
      <c r="I58" s="25" t="s">
        <v>133</v>
      </c>
      <c r="J58" s="86" t="s">
        <v>7</v>
      </c>
      <c r="K58" s="87">
        <v>12</v>
      </c>
      <c r="L58" s="86" t="s">
        <v>21</v>
      </c>
    </row>
    <row r="59" spans="1:14" s="89" customFormat="1" ht="25.5" x14ac:dyDescent="0.2">
      <c r="A59" s="86" t="s">
        <v>137</v>
      </c>
      <c r="B59" s="85" t="s">
        <v>115</v>
      </c>
      <c r="C59" s="86" t="s">
        <v>5</v>
      </c>
      <c r="D59" s="87">
        <v>3</v>
      </c>
      <c r="E59" s="85"/>
      <c r="F59" s="86"/>
      <c r="G59" s="85"/>
      <c r="H59" s="85"/>
      <c r="I59" s="85" t="s">
        <v>220</v>
      </c>
      <c r="J59" s="86" t="s">
        <v>5</v>
      </c>
      <c r="K59" s="87">
        <v>3</v>
      </c>
      <c r="L59" s="86" t="s">
        <v>21</v>
      </c>
    </row>
    <row r="60" spans="1:14" s="89" customFormat="1" ht="27.75" customHeight="1" x14ac:dyDescent="0.2">
      <c r="A60" s="86" t="s">
        <v>15</v>
      </c>
      <c r="B60" s="84" t="s">
        <v>247</v>
      </c>
      <c r="C60" s="86" t="s">
        <v>53</v>
      </c>
      <c r="D60" s="87">
        <f>(0.75+1)*2*2*2</f>
        <v>14</v>
      </c>
      <c r="E60" s="85"/>
      <c r="F60" s="86"/>
      <c r="G60" s="87"/>
      <c r="H60" s="82"/>
      <c r="I60" s="85" t="s">
        <v>224</v>
      </c>
      <c r="J60" s="86" t="s">
        <v>41</v>
      </c>
      <c r="K60" s="87">
        <f>D60</f>
        <v>14</v>
      </c>
      <c r="L60" s="86" t="s">
        <v>21</v>
      </c>
    </row>
    <row r="61" spans="1:14" s="89" customFormat="1" ht="39" customHeight="1" x14ac:dyDescent="0.25">
      <c r="A61" s="21">
        <v>7</v>
      </c>
      <c r="B61" s="90" t="s">
        <v>168</v>
      </c>
      <c r="C61" s="86" t="s">
        <v>6</v>
      </c>
      <c r="D61" s="87">
        <v>7</v>
      </c>
      <c r="E61" s="85"/>
      <c r="F61" s="86"/>
      <c r="G61" s="86"/>
      <c r="H61" s="82"/>
      <c r="I61" s="85" t="s">
        <v>223</v>
      </c>
      <c r="J61" s="86" t="s">
        <v>68</v>
      </c>
      <c r="K61" s="87" t="s">
        <v>69</v>
      </c>
      <c r="L61" s="86" t="s">
        <v>21</v>
      </c>
      <c r="M61" s="91"/>
      <c r="N61" s="91"/>
    </row>
    <row r="62" spans="1:14" s="89" customFormat="1" ht="25.5" x14ac:dyDescent="0.2">
      <c r="A62" s="86" t="s">
        <v>17</v>
      </c>
      <c r="B62" s="83" t="s">
        <v>116</v>
      </c>
      <c r="C62" s="82" t="s">
        <v>7</v>
      </c>
      <c r="D62" s="87">
        <v>3</v>
      </c>
      <c r="E62" s="83" t="s">
        <v>128</v>
      </c>
      <c r="F62" s="82" t="s">
        <v>7</v>
      </c>
      <c r="G62" s="87">
        <v>3</v>
      </c>
      <c r="H62" s="82" t="s">
        <v>29</v>
      </c>
      <c r="I62" s="83" t="s">
        <v>127</v>
      </c>
      <c r="J62" s="82" t="s">
        <v>7</v>
      </c>
      <c r="K62" s="87">
        <v>3</v>
      </c>
      <c r="L62" s="86" t="s">
        <v>21</v>
      </c>
    </row>
    <row r="63" spans="1:14" ht="15.75" x14ac:dyDescent="0.2">
      <c r="A63" s="36"/>
      <c r="B63" s="39" t="s">
        <v>39</v>
      </c>
      <c r="C63" s="40"/>
      <c r="D63" s="64"/>
      <c r="E63" s="36"/>
      <c r="F63" s="40"/>
      <c r="G63" s="36"/>
      <c r="H63" s="36"/>
      <c r="I63" s="36"/>
      <c r="J63" s="40"/>
      <c r="K63" s="64"/>
      <c r="L63" s="36"/>
    </row>
    <row r="64" spans="1:14" s="89" customFormat="1" ht="25.5" x14ac:dyDescent="0.2">
      <c r="A64" s="86" t="s">
        <v>11</v>
      </c>
      <c r="B64" s="85" t="s">
        <v>125</v>
      </c>
      <c r="C64" s="86" t="s">
        <v>5</v>
      </c>
      <c r="D64" s="87">
        <v>65</v>
      </c>
      <c r="E64" s="85"/>
      <c r="F64" s="86"/>
      <c r="G64" s="85"/>
      <c r="H64" s="85"/>
      <c r="I64" s="85" t="s">
        <v>200</v>
      </c>
      <c r="J64" s="86" t="s">
        <v>22</v>
      </c>
      <c r="K64" s="87" t="s">
        <v>91</v>
      </c>
      <c r="L64" s="86" t="s">
        <v>21</v>
      </c>
    </row>
    <row r="65" spans="1:12" s="89" customFormat="1" ht="12.75" customHeight="1" x14ac:dyDescent="0.2">
      <c r="A65" s="97" t="s">
        <v>12</v>
      </c>
      <c r="B65" s="94" t="s">
        <v>227</v>
      </c>
      <c r="C65" s="97" t="s">
        <v>5</v>
      </c>
      <c r="D65" s="100">
        <v>65</v>
      </c>
      <c r="E65" s="86"/>
      <c r="F65" s="86"/>
      <c r="G65" s="86"/>
      <c r="H65" s="88"/>
      <c r="I65" s="85" t="s">
        <v>123</v>
      </c>
      <c r="J65" s="86" t="s">
        <v>22</v>
      </c>
      <c r="K65" s="87" t="s">
        <v>91</v>
      </c>
      <c r="L65" s="86" t="s">
        <v>21</v>
      </c>
    </row>
    <row r="66" spans="1:12" s="89" customFormat="1" ht="12.75" customHeight="1" x14ac:dyDescent="0.2">
      <c r="A66" s="98"/>
      <c r="B66" s="95"/>
      <c r="C66" s="98"/>
      <c r="D66" s="101"/>
      <c r="E66" s="86"/>
      <c r="F66" s="86"/>
      <c r="G66" s="86"/>
      <c r="H66" s="88"/>
      <c r="I66" s="85" t="s">
        <v>225</v>
      </c>
      <c r="J66" s="86" t="s">
        <v>22</v>
      </c>
      <c r="K66" s="87" t="s">
        <v>91</v>
      </c>
      <c r="L66" s="86" t="s">
        <v>21</v>
      </c>
    </row>
    <row r="67" spans="1:12" s="89" customFormat="1" x14ac:dyDescent="0.2">
      <c r="A67" s="99"/>
      <c r="B67" s="96"/>
      <c r="C67" s="99"/>
      <c r="D67" s="102"/>
      <c r="E67" s="86"/>
      <c r="F67" s="86"/>
      <c r="G67" s="86"/>
      <c r="H67" s="88"/>
      <c r="I67" s="85" t="s">
        <v>226</v>
      </c>
      <c r="J67" s="86" t="s">
        <v>22</v>
      </c>
      <c r="K67" s="87" t="s">
        <v>91</v>
      </c>
      <c r="L67" s="86" t="s">
        <v>21</v>
      </c>
    </row>
    <row r="68" spans="1:12" s="89" customFormat="1" ht="25.5" x14ac:dyDescent="0.2">
      <c r="A68" s="86" t="s">
        <v>13</v>
      </c>
      <c r="B68" s="85" t="s">
        <v>228</v>
      </c>
      <c r="C68" s="86" t="s">
        <v>5</v>
      </c>
      <c r="D68" s="87">
        <f>(2.9*2.48)*2</f>
        <v>14.384</v>
      </c>
      <c r="E68" s="85"/>
      <c r="F68" s="86"/>
      <c r="G68" s="85"/>
      <c r="H68" s="85"/>
      <c r="I68" s="85" t="s">
        <v>201</v>
      </c>
      <c r="J68" s="86" t="s">
        <v>22</v>
      </c>
      <c r="K68" s="87" t="s">
        <v>91</v>
      </c>
      <c r="L68" s="85" t="s">
        <v>21</v>
      </c>
    </row>
    <row r="69" spans="1:12" s="89" customFormat="1" x14ac:dyDescent="0.2">
      <c r="A69" s="86" t="s">
        <v>14</v>
      </c>
      <c r="B69" s="26" t="s">
        <v>175</v>
      </c>
      <c r="C69" s="86" t="s">
        <v>7</v>
      </c>
      <c r="D69" s="87">
        <v>6</v>
      </c>
      <c r="E69" s="85" t="s">
        <v>145</v>
      </c>
      <c r="F69" s="86" t="s">
        <v>7</v>
      </c>
      <c r="G69" s="86" t="s">
        <v>48</v>
      </c>
      <c r="H69" s="86" t="s">
        <v>29</v>
      </c>
      <c r="I69" s="85" t="s">
        <v>179</v>
      </c>
      <c r="J69" s="86" t="s">
        <v>7</v>
      </c>
      <c r="K69" s="87" t="s">
        <v>48</v>
      </c>
      <c r="L69" s="85" t="s">
        <v>21</v>
      </c>
    </row>
    <row r="70" spans="1:12" s="89" customFormat="1" x14ac:dyDescent="0.2">
      <c r="A70" s="86" t="s">
        <v>137</v>
      </c>
      <c r="B70" s="26" t="s">
        <v>117</v>
      </c>
      <c r="C70" s="86" t="s">
        <v>53</v>
      </c>
      <c r="D70" s="87">
        <v>20</v>
      </c>
      <c r="E70" s="85" t="s">
        <v>120</v>
      </c>
      <c r="F70" s="86" t="s">
        <v>6</v>
      </c>
      <c r="G70" s="86" t="s">
        <v>55</v>
      </c>
      <c r="H70" s="86" t="s">
        <v>29</v>
      </c>
      <c r="I70" s="85" t="s">
        <v>194</v>
      </c>
      <c r="J70" s="86" t="s">
        <v>6</v>
      </c>
      <c r="K70" s="87" t="s">
        <v>55</v>
      </c>
      <c r="L70" s="85" t="s">
        <v>21</v>
      </c>
    </row>
    <row r="71" spans="1:12" s="89" customFormat="1" x14ac:dyDescent="0.2">
      <c r="A71" s="86" t="s">
        <v>15</v>
      </c>
      <c r="B71" s="26" t="s">
        <v>121</v>
      </c>
      <c r="C71" s="86" t="s">
        <v>7</v>
      </c>
      <c r="D71" s="87">
        <v>2</v>
      </c>
      <c r="E71" s="85" t="s">
        <v>119</v>
      </c>
      <c r="F71" s="86" t="s">
        <v>7</v>
      </c>
      <c r="G71" s="86" t="s">
        <v>51</v>
      </c>
      <c r="H71" s="86" t="s">
        <v>29</v>
      </c>
      <c r="I71" s="85" t="s">
        <v>180</v>
      </c>
      <c r="J71" s="86" t="s">
        <v>7</v>
      </c>
      <c r="K71" s="87" t="s">
        <v>51</v>
      </c>
      <c r="L71" s="85" t="s">
        <v>21</v>
      </c>
    </row>
    <row r="72" spans="1:12" s="89" customFormat="1" ht="25.5" x14ac:dyDescent="0.2">
      <c r="A72" s="86" t="s">
        <v>16</v>
      </c>
      <c r="B72" s="85" t="s">
        <v>166</v>
      </c>
      <c r="C72" s="86" t="s">
        <v>7</v>
      </c>
      <c r="D72" s="87">
        <v>2</v>
      </c>
      <c r="E72" s="85" t="s">
        <v>118</v>
      </c>
      <c r="F72" s="86" t="s">
        <v>7</v>
      </c>
      <c r="G72" s="86" t="s">
        <v>51</v>
      </c>
      <c r="H72" s="86" t="s">
        <v>29</v>
      </c>
      <c r="I72" s="85" t="s">
        <v>244</v>
      </c>
      <c r="J72" s="86" t="s">
        <v>7</v>
      </c>
      <c r="K72" s="87" t="s">
        <v>51</v>
      </c>
      <c r="L72" s="86" t="s">
        <v>21</v>
      </c>
    </row>
    <row r="73" spans="1:12" s="89" customFormat="1" ht="25.5" x14ac:dyDescent="0.2">
      <c r="A73" s="86" t="s">
        <v>17</v>
      </c>
      <c r="B73" s="26" t="s">
        <v>122</v>
      </c>
      <c r="C73" s="86" t="s">
        <v>7</v>
      </c>
      <c r="D73" s="87">
        <v>1</v>
      </c>
      <c r="E73" s="85" t="s">
        <v>54</v>
      </c>
      <c r="F73" s="86" t="s">
        <v>7</v>
      </c>
      <c r="G73" s="86" t="s">
        <v>52</v>
      </c>
      <c r="H73" s="86" t="s">
        <v>29</v>
      </c>
      <c r="I73" s="85" t="s">
        <v>202</v>
      </c>
      <c r="J73" s="86" t="s">
        <v>7</v>
      </c>
      <c r="K73" s="87" t="s">
        <v>52</v>
      </c>
      <c r="L73" s="86" t="s">
        <v>21</v>
      </c>
    </row>
    <row r="74" spans="1:12" s="74" customFormat="1" ht="25.5" x14ac:dyDescent="0.2">
      <c r="A74" s="86" t="s">
        <v>19</v>
      </c>
      <c r="B74" s="85" t="s">
        <v>77</v>
      </c>
      <c r="C74" s="82" t="s">
        <v>7</v>
      </c>
      <c r="D74" s="81">
        <v>7</v>
      </c>
      <c r="E74" s="20" t="s">
        <v>259</v>
      </c>
      <c r="F74" s="21" t="s">
        <v>78</v>
      </c>
      <c r="G74" s="86" t="s">
        <v>79</v>
      </c>
      <c r="H74" s="82" t="s">
        <v>29</v>
      </c>
      <c r="I74" s="20" t="s">
        <v>178</v>
      </c>
      <c r="J74" s="21" t="s">
        <v>78</v>
      </c>
      <c r="K74" s="87" t="s">
        <v>79</v>
      </c>
      <c r="L74" s="86" t="s">
        <v>21</v>
      </c>
    </row>
    <row r="75" spans="1:12" s="74" customFormat="1" x14ac:dyDescent="0.2">
      <c r="A75" s="86" t="s">
        <v>18</v>
      </c>
      <c r="B75" s="85" t="s">
        <v>229</v>
      </c>
      <c r="C75" s="82" t="s">
        <v>5</v>
      </c>
      <c r="D75" s="81">
        <v>44.3</v>
      </c>
      <c r="E75" s="20"/>
      <c r="F75" s="21"/>
      <c r="G75" s="86"/>
      <c r="H75" s="82"/>
      <c r="I75" s="20" t="s">
        <v>123</v>
      </c>
      <c r="J75" s="21" t="s">
        <v>22</v>
      </c>
      <c r="K75" s="87" t="s">
        <v>91</v>
      </c>
      <c r="L75" s="86" t="s">
        <v>21</v>
      </c>
    </row>
    <row r="76" spans="1:12" s="74" customFormat="1" x14ac:dyDescent="0.2">
      <c r="A76" s="86" t="s">
        <v>24</v>
      </c>
      <c r="B76" s="85" t="s">
        <v>248</v>
      </c>
      <c r="C76" s="82" t="s">
        <v>5</v>
      </c>
      <c r="D76" s="81">
        <v>44.3</v>
      </c>
      <c r="E76" s="20"/>
      <c r="F76" s="21"/>
      <c r="G76" s="86"/>
      <c r="H76" s="82"/>
      <c r="I76" s="20" t="s">
        <v>124</v>
      </c>
      <c r="J76" s="21" t="s">
        <v>22</v>
      </c>
      <c r="K76" s="87" t="s">
        <v>91</v>
      </c>
      <c r="L76" s="86" t="s">
        <v>21</v>
      </c>
    </row>
    <row r="77" spans="1:12" s="74" customFormat="1" ht="25.5" x14ac:dyDescent="0.2">
      <c r="A77" s="86" t="s">
        <v>25</v>
      </c>
      <c r="B77" s="26" t="s">
        <v>263</v>
      </c>
      <c r="C77" s="86" t="s">
        <v>7</v>
      </c>
      <c r="D77" s="87">
        <v>1</v>
      </c>
      <c r="E77" s="85" t="s">
        <v>188</v>
      </c>
      <c r="F77" s="86" t="s">
        <v>7</v>
      </c>
      <c r="G77" s="87" t="s">
        <v>11</v>
      </c>
      <c r="H77" s="82" t="s">
        <v>29</v>
      </c>
      <c r="I77" s="85" t="s">
        <v>188</v>
      </c>
      <c r="J77" s="86" t="s">
        <v>7</v>
      </c>
      <c r="K77" s="87" t="s">
        <v>11</v>
      </c>
      <c r="L77" s="86" t="s">
        <v>21</v>
      </c>
    </row>
    <row r="78" spans="1:12" s="74" customFormat="1" ht="25.5" x14ac:dyDescent="0.2">
      <c r="A78" s="86" t="s">
        <v>26</v>
      </c>
      <c r="B78" s="26" t="s">
        <v>264</v>
      </c>
      <c r="C78" s="86" t="s">
        <v>7</v>
      </c>
      <c r="D78" s="87">
        <v>1</v>
      </c>
      <c r="E78" s="85" t="s">
        <v>189</v>
      </c>
      <c r="F78" s="86" t="s">
        <v>7</v>
      </c>
      <c r="G78" s="87" t="s">
        <v>11</v>
      </c>
      <c r="H78" s="82" t="s">
        <v>29</v>
      </c>
      <c r="I78" s="85" t="s">
        <v>189</v>
      </c>
      <c r="J78" s="86" t="s">
        <v>7</v>
      </c>
      <c r="K78" s="87" t="s">
        <v>11</v>
      </c>
      <c r="L78" s="86" t="s">
        <v>21</v>
      </c>
    </row>
    <row r="79" spans="1:12" s="74" customFormat="1" x14ac:dyDescent="0.2">
      <c r="A79" s="86" t="s">
        <v>27</v>
      </c>
      <c r="B79" s="26" t="s">
        <v>265</v>
      </c>
      <c r="C79" s="86" t="s">
        <v>7</v>
      </c>
      <c r="D79" s="87" t="s">
        <v>17</v>
      </c>
      <c r="E79" s="85" t="s">
        <v>138</v>
      </c>
      <c r="F79" s="86" t="s">
        <v>7</v>
      </c>
      <c r="G79" s="86" t="s">
        <v>17</v>
      </c>
      <c r="H79" s="82" t="s">
        <v>29</v>
      </c>
      <c r="I79" s="85" t="s">
        <v>190</v>
      </c>
      <c r="J79" s="86" t="s">
        <v>7</v>
      </c>
      <c r="K79" s="87" t="s">
        <v>17</v>
      </c>
      <c r="L79" s="86" t="s">
        <v>21</v>
      </c>
    </row>
    <row r="80" spans="1:12" ht="15.75" x14ac:dyDescent="0.2">
      <c r="A80" s="36"/>
      <c r="B80" s="41" t="s">
        <v>40</v>
      </c>
      <c r="C80" s="42"/>
      <c r="D80" s="64"/>
      <c r="E80" s="36"/>
      <c r="F80" s="40"/>
      <c r="G80" s="36"/>
      <c r="H80" s="36"/>
      <c r="I80" s="36"/>
      <c r="J80" s="40"/>
      <c r="K80" s="64"/>
      <c r="L80" s="36"/>
    </row>
    <row r="81" spans="1:12" ht="38.25" x14ac:dyDescent="0.2">
      <c r="A81" s="23" t="s">
        <v>11</v>
      </c>
      <c r="B81" s="53" t="s">
        <v>261</v>
      </c>
      <c r="C81" s="17" t="s">
        <v>7</v>
      </c>
      <c r="D81" s="24">
        <v>2</v>
      </c>
      <c r="E81" s="85" t="s">
        <v>262</v>
      </c>
      <c r="F81" s="86" t="s">
        <v>71</v>
      </c>
      <c r="G81" s="87" t="s">
        <v>72</v>
      </c>
      <c r="H81" s="17" t="s">
        <v>70</v>
      </c>
      <c r="I81" s="18" t="s">
        <v>260</v>
      </c>
      <c r="J81" s="17" t="s">
        <v>71</v>
      </c>
      <c r="K81" s="24" t="s">
        <v>72</v>
      </c>
      <c r="L81" s="17" t="s">
        <v>21</v>
      </c>
    </row>
    <row r="82" spans="1:12" ht="25.5" x14ac:dyDescent="0.2">
      <c r="A82" s="23" t="s">
        <v>12</v>
      </c>
      <c r="B82" s="53" t="s">
        <v>126</v>
      </c>
      <c r="C82" s="17" t="s">
        <v>7</v>
      </c>
      <c r="D82" s="24">
        <v>1</v>
      </c>
      <c r="E82" s="85" t="s">
        <v>258</v>
      </c>
      <c r="F82" s="86" t="s">
        <v>7</v>
      </c>
      <c r="G82" s="87" t="s">
        <v>52</v>
      </c>
      <c r="H82" s="82" t="s">
        <v>29</v>
      </c>
      <c r="I82" s="80" t="s">
        <v>244</v>
      </c>
      <c r="J82" s="17" t="s">
        <v>7</v>
      </c>
      <c r="K82" s="24" t="s">
        <v>52</v>
      </c>
      <c r="L82" s="17" t="s">
        <v>21</v>
      </c>
    </row>
    <row r="83" spans="1:12" ht="33.75" customHeight="1" x14ac:dyDescent="0.2">
      <c r="A83" s="23" t="s">
        <v>13</v>
      </c>
      <c r="B83" s="53" t="s">
        <v>240</v>
      </c>
      <c r="C83" s="17" t="s">
        <v>7</v>
      </c>
      <c r="D83" s="24">
        <v>3</v>
      </c>
      <c r="E83" s="20" t="s">
        <v>257</v>
      </c>
      <c r="F83" s="86" t="s">
        <v>241</v>
      </c>
      <c r="G83" s="87">
        <v>3</v>
      </c>
      <c r="H83" s="82" t="s">
        <v>29</v>
      </c>
      <c r="I83" s="20" t="s">
        <v>249</v>
      </c>
      <c r="J83" s="17" t="s">
        <v>241</v>
      </c>
      <c r="K83" s="24">
        <v>3</v>
      </c>
      <c r="L83" s="17" t="s">
        <v>21</v>
      </c>
    </row>
    <row r="84" spans="1:12" ht="16.5" customHeight="1" x14ac:dyDescent="0.2">
      <c r="A84" s="79" t="s">
        <v>14</v>
      </c>
      <c r="B84" s="53" t="s">
        <v>236</v>
      </c>
      <c r="C84" s="17" t="s">
        <v>59</v>
      </c>
      <c r="D84" s="24">
        <v>3</v>
      </c>
      <c r="E84" s="20" t="s">
        <v>237</v>
      </c>
      <c r="F84" s="86" t="s">
        <v>59</v>
      </c>
      <c r="G84" s="87">
        <v>3</v>
      </c>
      <c r="H84" s="82" t="s">
        <v>29</v>
      </c>
      <c r="I84" s="20" t="s">
        <v>237</v>
      </c>
      <c r="J84" s="17" t="s">
        <v>59</v>
      </c>
      <c r="K84" s="24">
        <v>3</v>
      </c>
      <c r="L84" s="17" t="s">
        <v>21</v>
      </c>
    </row>
    <row r="85" spans="1:12" ht="17.25" customHeight="1" x14ac:dyDescent="0.2">
      <c r="A85" s="97" t="s">
        <v>137</v>
      </c>
      <c r="B85" s="110" t="s">
        <v>238</v>
      </c>
      <c r="C85" s="97" t="s">
        <v>41</v>
      </c>
      <c r="D85" s="100">
        <v>30</v>
      </c>
      <c r="E85" s="20" t="s">
        <v>239</v>
      </c>
      <c r="F85" s="86" t="s">
        <v>41</v>
      </c>
      <c r="G85" s="87">
        <v>30</v>
      </c>
      <c r="H85" s="82" t="s">
        <v>29</v>
      </c>
      <c r="I85" s="20" t="s">
        <v>239</v>
      </c>
      <c r="J85" s="17" t="s">
        <v>41</v>
      </c>
      <c r="K85" s="24">
        <v>30</v>
      </c>
      <c r="L85" s="17" t="s">
        <v>21</v>
      </c>
    </row>
    <row r="86" spans="1:12" ht="18" customHeight="1" x14ac:dyDescent="0.2">
      <c r="A86" s="99"/>
      <c r="B86" s="111"/>
      <c r="C86" s="99"/>
      <c r="D86" s="102"/>
      <c r="E86" s="20" t="s">
        <v>250</v>
      </c>
      <c r="F86" s="86" t="s">
        <v>41</v>
      </c>
      <c r="G86" s="87">
        <v>30</v>
      </c>
      <c r="H86" s="82" t="s">
        <v>29</v>
      </c>
      <c r="I86" s="20" t="s">
        <v>250</v>
      </c>
      <c r="J86" s="17" t="s">
        <v>41</v>
      </c>
      <c r="K86" s="24">
        <v>30</v>
      </c>
      <c r="L86" s="17" t="s">
        <v>21</v>
      </c>
    </row>
    <row r="87" spans="1:12" ht="15.75" x14ac:dyDescent="0.2">
      <c r="A87" s="41"/>
      <c r="B87" s="41" t="s">
        <v>146</v>
      </c>
      <c r="C87" s="41"/>
      <c r="D87" s="41"/>
      <c r="E87" s="41"/>
      <c r="F87" s="41"/>
      <c r="G87" s="41"/>
      <c r="H87" s="41"/>
      <c r="I87" s="41"/>
      <c r="J87" s="41"/>
      <c r="K87" s="41"/>
      <c r="L87" s="41"/>
    </row>
    <row r="88" spans="1:12" s="89" customFormat="1" ht="25.5" x14ac:dyDescent="0.2">
      <c r="A88" s="82" t="s">
        <v>11</v>
      </c>
      <c r="B88" s="85" t="s">
        <v>230</v>
      </c>
      <c r="C88" s="86" t="s">
        <v>59</v>
      </c>
      <c r="D88" s="87">
        <v>1</v>
      </c>
      <c r="E88" s="85"/>
      <c r="F88" s="86"/>
      <c r="G88" s="87"/>
      <c r="H88" s="86"/>
      <c r="I88" s="85" t="s">
        <v>231</v>
      </c>
      <c r="J88" s="86" t="s">
        <v>59</v>
      </c>
      <c r="K88" s="87">
        <v>1</v>
      </c>
      <c r="L88" s="86" t="s">
        <v>21</v>
      </c>
    </row>
    <row r="89" spans="1:12" s="89" customFormat="1" ht="25.5" x14ac:dyDescent="0.2">
      <c r="A89" s="82" t="s">
        <v>12</v>
      </c>
      <c r="B89" s="85" t="s">
        <v>232</v>
      </c>
      <c r="C89" s="86" t="s">
        <v>59</v>
      </c>
      <c r="D89" s="87">
        <v>1</v>
      </c>
      <c r="E89" s="85"/>
      <c r="F89" s="86"/>
      <c r="G89" s="87"/>
      <c r="H89" s="86"/>
      <c r="I89" s="85" t="s">
        <v>233</v>
      </c>
      <c r="J89" s="86" t="s">
        <v>59</v>
      </c>
      <c r="K89" s="87">
        <v>1</v>
      </c>
      <c r="L89" s="86" t="s">
        <v>21</v>
      </c>
    </row>
    <row r="90" spans="1:12" s="89" customFormat="1" x14ac:dyDescent="0.2">
      <c r="A90" s="82" t="s">
        <v>13</v>
      </c>
      <c r="B90" s="22" t="s">
        <v>235</v>
      </c>
      <c r="C90" s="21" t="s">
        <v>59</v>
      </c>
      <c r="D90" s="87">
        <v>12</v>
      </c>
      <c r="E90" s="86"/>
      <c r="F90" s="86"/>
      <c r="G90" s="87"/>
      <c r="H90" s="86"/>
      <c r="I90" s="85"/>
      <c r="J90" s="86"/>
      <c r="K90" s="87"/>
      <c r="L90" s="86" t="s">
        <v>21</v>
      </c>
    </row>
    <row r="91" spans="1:12" s="89" customFormat="1" ht="25.5" x14ac:dyDescent="0.2">
      <c r="A91" s="82" t="s">
        <v>14</v>
      </c>
      <c r="B91" s="85" t="s">
        <v>147</v>
      </c>
      <c r="C91" s="86" t="s">
        <v>148</v>
      </c>
      <c r="D91" s="86" t="s">
        <v>52</v>
      </c>
      <c r="E91" s="85"/>
      <c r="F91" s="86"/>
      <c r="G91" s="86"/>
      <c r="H91" s="86"/>
      <c r="I91" s="43"/>
      <c r="J91" s="72"/>
      <c r="K91" s="86"/>
      <c r="L91" s="86" t="s">
        <v>21</v>
      </c>
    </row>
    <row r="92" spans="1:12" s="89" customFormat="1" x14ac:dyDescent="0.2">
      <c r="A92" s="82" t="s">
        <v>137</v>
      </c>
      <c r="B92" s="22" t="s">
        <v>149</v>
      </c>
      <c r="C92" s="86" t="s">
        <v>5</v>
      </c>
      <c r="D92" s="86" t="s">
        <v>252</v>
      </c>
      <c r="E92" s="85"/>
      <c r="F92" s="86"/>
      <c r="G92" s="86"/>
      <c r="H92" s="86"/>
      <c r="I92" s="43"/>
      <c r="J92" s="72"/>
      <c r="K92" s="86"/>
      <c r="L92" s="86" t="s">
        <v>21</v>
      </c>
    </row>
    <row r="93" spans="1:12" s="89" customFormat="1" x14ac:dyDescent="0.2">
      <c r="A93" s="82" t="s">
        <v>15</v>
      </c>
      <c r="B93" s="22" t="s">
        <v>251</v>
      </c>
      <c r="C93" s="86" t="s">
        <v>5</v>
      </c>
      <c r="D93" s="86" t="s">
        <v>252</v>
      </c>
      <c r="E93" s="85"/>
      <c r="F93" s="86"/>
      <c r="G93" s="86"/>
      <c r="H93" s="86"/>
      <c r="I93" s="43"/>
      <c r="J93" s="72"/>
      <c r="K93" s="86"/>
      <c r="L93" s="86" t="s">
        <v>21</v>
      </c>
    </row>
    <row r="94" spans="1:12" s="89" customFormat="1" ht="25.5" x14ac:dyDescent="0.2">
      <c r="A94" s="82" t="s">
        <v>16</v>
      </c>
      <c r="B94" s="85" t="s">
        <v>234</v>
      </c>
      <c r="C94" s="86" t="s">
        <v>43</v>
      </c>
      <c r="D94" s="87">
        <v>1</v>
      </c>
      <c r="E94" s="86"/>
      <c r="F94" s="86"/>
      <c r="G94" s="86"/>
      <c r="H94" s="86"/>
      <c r="I94" s="86"/>
      <c r="J94" s="86"/>
      <c r="K94" s="86"/>
      <c r="L94" s="86" t="s">
        <v>21</v>
      </c>
    </row>
    <row r="95" spans="1:12" ht="12.75" customHeight="1" x14ac:dyDescent="0.2">
      <c r="A95" s="108" t="s">
        <v>80</v>
      </c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</row>
    <row r="96" spans="1:12" x14ac:dyDescent="0.2">
      <c r="A96" s="109"/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</row>
    <row r="97" spans="1:12" ht="15.75" x14ac:dyDescent="0.25">
      <c r="A97" s="5"/>
      <c r="F97" s="5"/>
      <c r="G97" s="5"/>
      <c r="H97" s="5"/>
      <c r="I97" s="5"/>
      <c r="J97" s="5"/>
      <c r="K97" s="69"/>
      <c r="L97" s="5"/>
    </row>
    <row r="98" spans="1:12" ht="15.75" x14ac:dyDescent="0.25">
      <c r="A98" s="27"/>
      <c r="B98" s="28" t="s">
        <v>62</v>
      </c>
      <c r="C98" s="27"/>
      <c r="D98" s="66"/>
      <c r="E98" s="27"/>
      <c r="F98" s="27"/>
      <c r="G98" s="27"/>
      <c r="H98" s="27"/>
      <c r="I98" s="27"/>
      <c r="J98" s="27"/>
      <c r="K98" s="66"/>
      <c r="L98" s="27"/>
    </row>
    <row r="99" spans="1:12" ht="15.75" x14ac:dyDescent="0.25">
      <c r="A99" s="29" t="s">
        <v>63</v>
      </c>
      <c r="B99" s="30" t="s">
        <v>64</v>
      </c>
      <c r="C99" s="27"/>
      <c r="D99" s="66"/>
      <c r="E99" s="27"/>
      <c r="F99" s="27"/>
      <c r="G99" s="27"/>
      <c r="H99" s="27"/>
      <c r="I99" s="27"/>
      <c r="J99" s="27"/>
      <c r="K99" s="66"/>
      <c r="L99" s="27"/>
    </row>
    <row r="100" spans="1:12" ht="15.75" x14ac:dyDescent="0.25">
      <c r="A100" s="31"/>
      <c r="B100" s="32"/>
      <c r="C100" s="32"/>
      <c r="D100" s="67"/>
      <c r="E100" s="33"/>
      <c r="F100" s="34"/>
      <c r="G100" s="5"/>
      <c r="H100" s="5"/>
      <c r="I100" s="5"/>
      <c r="J100" s="5"/>
      <c r="K100" s="69"/>
      <c r="L100" s="5"/>
    </row>
    <row r="101" spans="1:12" ht="15.75" hidden="1" x14ac:dyDescent="0.25">
      <c r="A101" s="5"/>
      <c r="B101" s="19" t="s">
        <v>81</v>
      </c>
      <c r="C101" s="19"/>
      <c r="D101" s="68"/>
      <c r="E101" s="19"/>
      <c r="F101" s="5"/>
    </row>
    <row r="102" spans="1:12" ht="15.75" hidden="1" x14ac:dyDescent="0.25">
      <c r="G102" s="5"/>
      <c r="H102" s="5"/>
      <c r="I102" s="5"/>
      <c r="J102" s="5"/>
      <c r="K102" s="69"/>
      <c r="L102" s="5"/>
    </row>
    <row r="103" spans="1:12" ht="15.75" hidden="1" x14ac:dyDescent="0.25">
      <c r="A103" s="5"/>
      <c r="B103" s="19" t="s">
        <v>84</v>
      </c>
      <c r="C103" s="19"/>
      <c r="D103" s="68"/>
      <c r="E103" s="19"/>
      <c r="F103" s="5"/>
    </row>
    <row r="104" spans="1:12" ht="15.75" hidden="1" x14ac:dyDescent="0.25">
      <c r="G104" s="5"/>
      <c r="H104" s="5"/>
      <c r="I104" s="5"/>
      <c r="J104" s="5"/>
      <c r="K104" s="69"/>
      <c r="L104" s="5"/>
    </row>
    <row r="105" spans="1:12" ht="15.75" x14ac:dyDescent="0.25">
      <c r="A105" s="112" t="s">
        <v>267</v>
      </c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</row>
    <row r="106" spans="1:12" ht="15.75" x14ac:dyDescent="0.25">
      <c r="A106" s="5"/>
      <c r="B106" s="19"/>
      <c r="C106" s="19"/>
      <c r="D106" s="68"/>
      <c r="E106" s="19"/>
      <c r="F106" s="5"/>
      <c r="G106" s="5"/>
      <c r="H106" s="5"/>
      <c r="I106" s="5"/>
      <c r="J106" s="5"/>
      <c r="K106" s="69"/>
      <c r="L106" s="5"/>
    </row>
  </sheetData>
  <mergeCells count="20">
    <mergeCell ref="A105:L105"/>
    <mergeCell ref="A95:L96"/>
    <mergeCell ref="A12:L12"/>
    <mergeCell ref="A85:A86"/>
    <mergeCell ref="B85:B86"/>
    <mergeCell ref="C85:C86"/>
    <mergeCell ref="D85:D86"/>
    <mergeCell ref="E1:L1"/>
    <mergeCell ref="G2:L2"/>
    <mergeCell ref="B65:B67"/>
    <mergeCell ref="A65:A67"/>
    <mergeCell ref="C65:C67"/>
    <mergeCell ref="D65:D67"/>
    <mergeCell ref="A11:L11"/>
    <mergeCell ref="C14:D14"/>
    <mergeCell ref="E14:H14"/>
    <mergeCell ref="I14:L14"/>
    <mergeCell ref="A13:L13"/>
    <mergeCell ref="A14:A15"/>
    <mergeCell ref="B14:B15"/>
  </mergeCells>
  <phoneticPr fontId="0" type="noConversion"/>
  <printOptions horizontalCentered="1"/>
  <pageMargins left="0" right="0" top="0" bottom="0" header="0" footer="0"/>
  <pageSetup paperSize="9" scale="80" fitToHeight="0" orientation="landscape" r:id="rId1"/>
  <headerFooter alignWithMargins="0"/>
  <rowBreaks count="2" manualBreakCount="2">
    <brk id="37" max="11" man="1"/>
    <brk id="7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Калинина Оксана Владимировна</cp:lastModifiedBy>
  <cp:lastPrinted>2025-09-10T23:47:29Z</cp:lastPrinted>
  <dcterms:created xsi:type="dcterms:W3CDTF">2002-06-27T06:35:29Z</dcterms:created>
  <dcterms:modified xsi:type="dcterms:W3CDTF">2025-09-11T04:43:16Z</dcterms:modified>
</cp:coreProperties>
</file>